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Licitacoes\EDI\Engenharia\2016\0000994-2016\"/>
    </mc:Choice>
  </mc:AlternateContent>
  <bookViews>
    <workbookView xWindow="0" yWindow="0" windowWidth="28800" windowHeight="12432"/>
  </bookViews>
  <sheets>
    <sheet name="PLANILHA ORÇAMENTÁR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1" i="1" l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190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73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55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2" i="1" l="1"/>
  <c r="H14" i="1"/>
  <c r="H30" i="1"/>
  <c r="H32" i="1"/>
  <c r="H33" i="1"/>
  <c r="H36" i="1"/>
  <c r="H37" i="1"/>
  <c r="H38" i="1"/>
  <c r="H40" i="1"/>
  <c r="H41" i="1"/>
  <c r="H42" i="1"/>
  <c r="H43" i="1"/>
  <c r="H44" i="1"/>
  <c r="H46" i="1"/>
  <c r="H49" i="1"/>
  <c r="H51" i="1"/>
  <c r="H53" i="1"/>
  <c r="H54" i="1"/>
  <c r="H55" i="1"/>
  <c r="H56" i="1"/>
  <c r="H59" i="1"/>
  <c r="H60" i="1"/>
  <c r="H61" i="1"/>
  <c r="F62" i="1"/>
  <c r="G62" i="1"/>
  <c r="H65" i="1"/>
  <c r="H66" i="1"/>
  <c r="H67" i="1"/>
  <c r="H68" i="1" s="1"/>
  <c r="F68" i="1"/>
  <c r="G68" i="1"/>
  <c r="H72" i="1"/>
  <c r="H75" i="1" s="1"/>
  <c r="H73" i="1"/>
  <c r="H74" i="1"/>
  <c r="F75" i="1"/>
  <c r="G75" i="1"/>
  <c r="H79" i="1"/>
  <c r="H80" i="1"/>
  <c r="H81" i="1"/>
  <c r="H82" i="1"/>
  <c r="H83" i="1"/>
  <c r="H84" i="1"/>
  <c r="F85" i="1"/>
  <c r="G85" i="1"/>
  <c r="H87" i="1"/>
  <c r="H88" i="1"/>
  <c r="F89" i="1"/>
  <c r="G89" i="1"/>
  <c r="H91" i="1"/>
  <c r="H92" i="1"/>
  <c r="H93" i="1"/>
  <c r="H94" i="1"/>
  <c r="H95" i="1"/>
  <c r="H96" i="1"/>
  <c r="H97" i="1"/>
  <c r="H98" i="1"/>
  <c r="H99" i="1"/>
  <c r="F100" i="1"/>
  <c r="G100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F120" i="1"/>
  <c r="G120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8" i="1"/>
  <c r="H149" i="1"/>
  <c r="H150" i="1"/>
  <c r="H151" i="1"/>
  <c r="F152" i="1"/>
  <c r="G152" i="1"/>
  <c r="H207" i="1"/>
  <c r="F207" i="1"/>
  <c r="G207" i="1"/>
  <c r="H210" i="1"/>
  <c r="H211" i="1"/>
  <c r="H212" i="1"/>
  <c r="H213" i="1"/>
  <c r="H214" i="1"/>
  <c r="F215" i="1"/>
  <c r="G215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F230" i="1"/>
  <c r="G230" i="1"/>
  <c r="H232" i="1"/>
  <c r="H234" i="1" s="1"/>
  <c r="H233" i="1"/>
  <c r="F234" i="1"/>
  <c r="G234" i="1"/>
  <c r="H230" i="1" l="1"/>
  <c r="H215" i="1"/>
  <c r="H152" i="1"/>
  <c r="G235" i="1"/>
  <c r="H120" i="1"/>
  <c r="H100" i="1"/>
  <c r="H89" i="1"/>
  <c r="H85" i="1"/>
  <c r="G101" i="1"/>
  <c r="H62" i="1"/>
  <c r="F101" i="1"/>
  <c r="F235" i="1"/>
  <c r="H235" i="1" l="1"/>
  <c r="F236" i="1"/>
  <c r="G236" i="1"/>
  <c r="H101" i="1"/>
  <c r="H236" i="1" l="1"/>
</calcChain>
</file>

<file path=xl/sharedStrings.xml><?xml version="1.0" encoding="utf-8"?>
<sst xmlns="http://schemas.openxmlformats.org/spreadsheetml/2006/main" count="627" uniqueCount="330">
  <si>
    <t>PLANILHA DE ORÇAMENTOS - COMPRA DE MATERIAIS E/OU SERVIÇOS</t>
  </si>
  <si>
    <t xml:space="preserve">  CC (      )    TP (      )    CP(      )   </t>
  </si>
  <si>
    <t>ITEM</t>
  </si>
  <si>
    <t>DESCRIÇÃO</t>
  </si>
  <si>
    <t>QUANT.</t>
  </si>
  <si>
    <t>UNID.</t>
  </si>
  <si>
    <t>PREÇO UNITÁRIO R$</t>
  </si>
  <si>
    <t>PREÇO TOTAL</t>
  </si>
  <si>
    <t>MATERIAL</t>
  </si>
  <si>
    <t>MÃO DE OBRA</t>
  </si>
  <si>
    <t>R$</t>
  </si>
  <si>
    <t>I</t>
  </si>
  <si>
    <t xml:space="preserve"> OBRAS CIVIS </t>
  </si>
  <si>
    <t>Placa de Obra</t>
  </si>
  <si>
    <t>un</t>
  </si>
  <si>
    <t>SERVIÇOS PRELIMINARES</t>
  </si>
  <si>
    <t>1.1</t>
  </si>
  <si>
    <t>un.</t>
  </si>
  <si>
    <t>x,xx</t>
  </si>
  <si>
    <t>1.2</t>
  </si>
  <si>
    <t>m²</t>
  </si>
  <si>
    <t>1.3</t>
  </si>
  <si>
    <t>m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</si>
  <si>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</si>
  <si>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</si>
  <si>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</si>
  <si>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</si>
  <si>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</si>
  <si>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</si>
  <si>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</si>
  <si>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</si>
  <si>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</si>
  <si>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</si>
  <si>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</si>
  <si>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m³</t>
  </si>
  <si>
    <t>As-Built das Civil</t>
  </si>
  <si>
    <t>As-Built das Instalações Elet./Log./Telf./Alarme/CFTV</t>
  </si>
  <si>
    <t>Instalações Provisórias:</t>
  </si>
  <si>
    <t>vb</t>
  </si>
  <si>
    <t>2.1</t>
  </si>
  <si>
    <t>2.2</t>
  </si>
  <si>
    <t>2.3</t>
  </si>
  <si>
    <t>2.4</t>
  </si>
  <si>
    <t>2.5</t>
  </si>
  <si>
    <t>FORRO</t>
  </si>
  <si>
    <t>3.1</t>
  </si>
  <si>
    <t>Forro mineral 125x62,5cm na cor branca</t>
  </si>
  <si>
    <t>PAVIMENTAÇÃO</t>
  </si>
  <si>
    <t>4.1</t>
  </si>
  <si>
    <t>Pisos:</t>
  </si>
  <si>
    <t xml:space="preserve">       - Porcelanato 60x60cm, retificado, antederrapante, PEI 5, junta 1mm alinhada nos dois sentidos, consultar cor e especificação com a Unidade de Engenharia</t>
  </si>
  <si>
    <t>5</t>
  </si>
  <si>
    <t>5.1</t>
  </si>
  <si>
    <t>6.1</t>
  </si>
  <si>
    <t>PAREDES</t>
  </si>
  <si>
    <t>7.1</t>
  </si>
  <si>
    <t>7.2</t>
  </si>
  <si>
    <t>8.1</t>
  </si>
  <si>
    <t>8.2</t>
  </si>
  <si>
    <t>REVESTIMENTOS PAREDES, VIGAS E PILARES</t>
  </si>
  <si>
    <t>ESQUADRIAS E ELEMENTOS METÁLICOS</t>
  </si>
  <si>
    <t>Madeira:</t>
  </si>
  <si>
    <t>PINTURA</t>
  </si>
  <si>
    <t>Acrílica sobre massa corrida (aplicado sobre paredes internas)</t>
  </si>
  <si>
    <t>DIVERSOS</t>
  </si>
  <si>
    <t>SUBTOTAL OBRAS CIVIS</t>
  </si>
  <si>
    <t>II</t>
  </si>
  <si>
    <t>SALA DE AUTOATENDIMENTO</t>
  </si>
  <si>
    <t xml:space="preserve">ELEMENTOS DIVISÓRIOS </t>
  </si>
  <si>
    <t>Fechamento superior e lateral da máscara em gesso acartonado</t>
  </si>
  <si>
    <t>PROGRAMAÇÃO VISUAL</t>
  </si>
  <si>
    <t>pç</t>
  </si>
  <si>
    <t>SUBTOTAL SALA DE AUTO-ATENDIMENTO</t>
  </si>
  <si>
    <t>III</t>
  </si>
  <si>
    <t>PROGRAMAÇÃO VISUAL INTERNA</t>
  </si>
  <si>
    <t>PLACAS EM ACRÍLICO ADESIVADAS - Placas de acrílicos sobrepostas (branca translúcida e azul Pantone 300C), com texto em adesivo vinílico branco,  presas ao forro com tirantes metálicos, conforme projeto.</t>
  </si>
  <si>
    <t>2.6</t>
  </si>
  <si>
    <t>SUBTOTAL PROGRAMAÇÃO VISUAL</t>
  </si>
  <si>
    <t>IV</t>
  </si>
  <si>
    <t>INTERIORES</t>
  </si>
  <si>
    <t>DIVISÓRIAS E PAINÉIS</t>
  </si>
  <si>
    <t>Divisor de sigilo caixas - conforme modelo padrão Banrisul:</t>
  </si>
  <si>
    <t>1.1.1</t>
  </si>
  <si>
    <t>Esquadria em aluminio l.30 (30001), Estruturada em tubos de aluminio (TG- 018), Fechamento nas extremidades em 45 graus e intervalos de topo conforme projeto para divisor de sigilo dos caixas</t>
  </si>
  <si>
    <t>1.1.2</t>
  </si>
  <si>
    <t xml:space="preserve">Vidro incolor 6mm </t>
  </si>
  <si>
    <t>1.1.3</t>
  </si>
  <si>
    <t>Película branco translúcido na metade superior e listrada 12x6mm na metade inferior, conforme detalhamento, para divisor de sigilo caixas</t>
  </si>
  <si>
    <t>1.1.4</t>
  </si>
  <si>
    <t>Tubo em aço inox, altura do mobiliário até o forro, com estrutura de sustenção fixada na laje superior, Ø 3"</t>
  </si>
  <si>
    <t>1.1.5</t>
  </si>
  <si>
    <t>Biombos em vidro liso transparente 4mm, requadro de alumínio anodizado, cor branco, nas dimensões de 1,20mx1,40m. Inclui: fornecimento, montagem, adesivos, perfil REF. ALCOA 30-026 ou equivalente, pés e sapatas, conforme detalhe.</t>
  </si>
  <si>
    <t>SUBTOTAL INTERIORES</t>
  </si>
  <si>
    <t>V</t>
  </si>
  <si>
    <t>Limpeza permanente da obra</t>
  </si>
  <si>
    <t>Limpeza final da obra</t>
  </si>
  <si>
    <t>SUBTOTAL  DIVERSOS</t>
  </si>
  <si>
    <t>VII</t>
  </si>
  <si>
    <t>PPCI</t>
  </si>
  <si>
    <t>SUBTOTAL PPCI</t>
  </si>
  <si>
    <t>TOTAL OBRAS CIVIS</t>
  </si>
  <si>
    <t>VIII</t>
  </si>
  <si>
    <t>INSTALAÇÕES DE AR CONDICIONADO</t>
  </si>
  <si>
    <t>TOTAL INSTALAÇÕES DE AR CONDICIONADO</t>
  </si>
  <si>
    <t>TOTAL GERAL ELÉTRICA</t>
  </si>
  <si>
    <t>TOTAL GERAL</t>
  </si>
  <si>
    <t>Em gesso acartonado 12cm de espessura</t>
  </si>
  <si>
    <t>Tinta PVA  sobre massa corrida (aplicado sobre parede de gesso acartonado)</t>
  </si>
  <si>
    <t>Tinta PVA  sobre massa corrida (forro em gesso)</t>
  </si>
  <si>
    <t>Máscaras para maquinas de autoatendimento com tampões. Largura 100cm</t>
  </si>
  <si>
    <t>PS4 - PREFERENCIAL</t>
  </si>
  <si>
    <r>
      <t xml:space="preserve">6. ANEXOS: </t>
    </r>
    <r>
      <rPr>
        <sz val="10"/>
        <rFont val="Calibri"/>
        <family val="2"/>
        <scheme val="minor"/>
      </rPr>
      <t>Plantas, detalhamentos e memoriais serão disponibilizados em mídia portátil pela Unidade de Licitações e Compras</t>
    </r>
  </si>
  <si>
    <t>Tinta esmalte sem cheiro sobre Esquadrias de Madeira</t>
  </si>
  <si>
    <t>Organização e montagem geral dos leiautes: mobiliário, biombos e/ou divisórias leves (tapumes), estantes metálicas, etc.</t>
  </si>
  <si>
    <t>Substituição de Chapas de ACM danificadas - Padrão Existente</t>
  </si>
  <si>
    <t>LIXEIRAS</t>
  </si>
  <si>
    <t>Cesto em Polipropileno com Capacidade para 11L</t>
  </si>
  <si>
    <t>Cesto em Polipropileno com Capacidade para 20L</t>
  </si>
  <si>
    <t xml:space="preserve">       - Tapumes da obra com portas de acesso</t>
  </si>
  <si>
    <t>8.1.1</t>
  </si>
  <si>
    <t>Placa sinalizadora fotoluminescente Rota de Fuga</t>
  </si>
  <si>
    <t>kg</t>
  </si>
  <si>
    <t>2.7</t>
  </si>
  <si>
    <t>2.8</t>
  </si>
  <si>
    <t>2.9</t>
  </si>
  <si>
    <t>2.10</t>
  </si>
  <si>
    <t>2.11</t>
  </si>
  <si>
    <t>Duto em chapa de aço galvanizado, bitola n. 26, com acessórios.</t>
  </si>
  <si>
    <t>Duto em chapa de aço galvanizado, bitola n. 24, com acessórios.</t>
  </si>
  <si>
    <t>Isolamento em lã de vidro, feltro espessura 38 mm revestido com papel kraft aluminizado reforçado</t>
  </si>
  <si>
    <t>m2</t>
  </si>
  <si>
    <t>Junta flexível atenuadora de vibrações fabricada em lona de vinil reforçada e chapa galvanizada</t>
  </si>
  <si>
    <t>4.2</t>
  </si>
  <si>
    <t>cj</t>
  </si>
  <si>
    <t>1.15</t>
  </si>
  <si>
    <t>1.16</t>
  </si>
  <si>
    <t>2.12</t>
  </si>
  <si>
    <t>2.13</t>
  </si>
  <si>
    <t>IX</t>
  </si>
  <si>
    <t>INSTALAÇÕES ELÉTRICAS</t>
  </si>
  <si>
    <t>Disjuntor - 1x20A / 6kA</t>
  </si>
  <si>
    <t>1.17</t>
  </si>
  <si>
    <t>1.18</t>
  </si>
  <si>
    <t>1.19</t>
  </si>
  <si>
    <t>1.20</t>
  </si>
  <si>
    <t>Disjuntor - 1x16A / 6kA</t>
  </si>
  <si>
    <t xml:space="preserve">Dispositivo IDR 25A sensibilidade 30mA </t>
  </si>
  <si>
    <t>Condutor unipolar 2,5mm² isol. Poliolefina</t>
  </si>
  <si>
    <t>Caixa tipo condulete com tampa cega Ø 32mm.</t>
  </si>
  <si>
    <t>Eletroduto de ferro galvanizado Ø 20mm.</t>
  </si>
  <si>
    <t>Caixa tipo condulete com tampa cega Ø 20mm.</t>
  </si>
  <si>
    <t>PONTOS DE LUZ / TOMADAS</t>
  </si>
  <si>
    <t xml:space="preserve">Caixa embutir parede 100x50x50mm (4x2") </t>
  </si>
  <si>
    <t>Espelho de pvc branco 4x2" (100x50mm) com interruptor simples.</t>
  </si>
  <si>
    <t>Espelho de pvc branco 4x2" (100x50mm) com interruptor duplo.</t>
  </si>
  <si>
    <t>Caixa em aço zincado 100x100mm c/ espelho cego</t>
  </si>
  <si>
    <t>Caixa em aço zincado 100x100mm c/ espelho com furo central</t>
  </si>
  <si>
    <t>Perfilado 38x38mm</t>
  </si>
  <si>
    <t>Tampa para perfliado 38x38mm</t>
  </si>
  <si>
    <t>Sapata para perfilado 38x38mm</t>
  </si>
  <si>
    <t>Derivação lateral p/ eletroduto</t>
  </si>
  <si>
    <t>Timer p/  iluminação interna/externa</t>
  </si>
  <si>
    <t>Contactora TRIPOLAR CWM25A</t>
  </si>
  <si>
    <t>Cabo tipo PP 3x1,5mm² - Ligação das luminárias.</t>
  </si>
  <si>
    <t>Plug Macho novo padrão - ligação luminárias</t>
  </si>
  <si>
    <t>INSTALAÇÕES DE ILUMINAÇÃO DE EMERGÊNCIA</t>
  </si>
  <si>
    <t>INSTALAÇÕES DE AUTOMAÇÃO (ELÉTRICAS E SINAL).</t>
  </si>
  <si>
    <t>Condutor unipolar 4,0mm² isol. Poliolefina</t>
  </si>
  <si>
    <t>Tomada 2P+T - 20A</t>
  </si>
  <si>
    <t>Timer p/  KIT ATM</t>
  </si>
  <si>
    <t>Caixa de comando 500x400x200 mm c/ acessórios - (Cash Timer)</t>
  </si>
  <si>
    <t>PONTOS PARA A TRANSMISSÃO DE DADOS:</t>
  </si>
  <si>
    <t>Canaleta aluminio 73x25 simples c/ tampa de encaixe - Pintada</t>
  </si>
  <si>
    <t>Canaleta aluminio 73x25 dupla tipo "D" c/ tampa de encaixe - Pintada</t>
  </si>
  <si>
    <t>Adaptador para canaleta 73x25mm - 3x1</t>
  </si>
  <si>
    <t>Curva 90º específica de canaleta de aluminio</t>
  </si>
  <si>
    <t>Acessório p/ conexão eletroduto/canaleta de aluminio</t>
  </si>
  <si>
    <t>Eletroduto de ferro galvanizado Ø 25mm.</t>
  </si>
  <si>
    <t>Caixa tipo condulete com tampa cega Ø 25mm.</t>
  </si>
  <si>
    <t>Cabo UTP cat. 5e</t>
  </si>
  <si>
    <t>Patch Cord 2,5m (Estações de Trabalho)</t>
  </si>
  <si>
    <t>Patch Cord 1,0m (Rack)</t>
  </si>
  <si>
    <t>SUBTOTAL  AUTOMAÇÃO</t>
  </si>
  <si>
    <t>INSTALAÇÕES ALARME</t>
  </si>
  <si>
    <t>INFRAESTRUTURA NECESSÁRIA COM RESPECTIVAS ESPERAS ALARME:</t>
  </si>
  <si>
    <t>Arame Galvanizado n.º16</t>
  </si>
  <si>
    <t>SUBTOTAL ALARME</t>
  </si>
  <si>
    <t>INSTALAÇÕES CFTV</t>
  </si>
  <si>
    <t>INFRAESTRUTURA NECESSÁRIA COM RESPECTIVAS ESPERAS CFTV:</t>
  </si>
  <si>
    <t>SUBTOTAL CFTV</t>
  </si>
  <si>
    <t>SERVIÇOS COMPLEMENTARES ELÉTRICA/AUTOMAÇÃO/TELEFÔNICO</t>
  </si>
  <si>
    <t>Asbuilts das Instalações Elet./Log./Telf./alarme</t>
  </si>
  <si>
    <t>Certificação de pontos RJ45-cat. 5e</t>
  </si>
  <si>
    <t>SUBTOTAL SERVIÇOS COMPLEMENTARES</t>
  </si>
  <si>
    <t>1. OBJETO: OBRAS CIVIS, INSTALAÇÕES ELÉTRICAS, LÓGICA E MECÂNICA PARA REFORMA DA AG.PRAIA DE BELAS</t>
  </si>
  <si>
    <t>3.1.1</t>
  </si>
  <si>
    <t>6.1.1</t>
  </si>
  <si>
    <t>7.3</t>
  </si>
  <si>
    <t>7.4</t>
  </si>
  <si>
    <t>8.1.2</t>
  </si>
  <si>
    <t xml:space="preserve">Chuveiro automático sprinkler </t>
  </si>
  <si>
    <t>Tubulação aço galvanizado 1"</t>
  </si>
  <si>
    <t>Tubulação aço galvanizado  11/4</t>
  </si>
  <si>
    <t>Tubulação aço galvanizado  11/2</t>
  </si>
  <si>
    <t>Joelho 1"</t>
  </si>
  <si>
    <t>Tê 1"</t>
  </si>
  <si>
    <t>Tê 11/2"</t>
  </si>
  <si>
    <t>Joelho 11/2"</t>
  </si>
  <si>
    <t>Rede Frigorígena, Sistema de distribuição de ar, Manutenção e Acessórios</t>
  </si>
  <si>
    <t>Isolamento Borracha Elastomérica, espessura crescente, 19 a 26 mm</t>
  </si>
  <si>
    <t>Carga adicional de gás refrigerante, R-22</t>
  </si>
  <si>
    <t>Isolamento em lã de vidro, painel espessura 25 mm, para isolamento das caixas plenum</t>
  </si>
  <si>
    <t>Duto circular flexível com isolamento térmico e acústico, ø12"</t>
  </si>
  <si>
    <t>Colarinho rosqueável em chapa de aço galvanizado, sem registro, ø12"</t>
  </si>
  <si>
    <t>Difusor de 4 vias, equipado com caixa plenum e registro borboleta. Tam 18x18", bocal ø300mm (fornecido na cor branca)</t>
  </si>
  <si>
    <t>Difusor de 4 vias, equipado com registro de lâminas opostas. Tam 12x12" (fornecido na cor branca)</t>
  </si>
  <si>
    <t>Difusor de 3 vias, equipado com registro de lâminas opostas. Tam 9x9" (fornecido na cor branca)</t>
  </si>
  <si>
    <t>Grelha tipo rotacore, fabricada em alumínio com miolo removível, 800x200 mm (fornecido na cor branca)</t>
  </si>
  <si>
    <t>Limpeza, troca de filtros e manuntenção necessária ao condicionador de ar 7,5TR</t>
  </si>
  <si>
    <t>Acessórios diversos (fios, suportes, parafusos, abraçadeiras, fita adesiva, cola, etc)</t>
  </si>
  <si>
    <t>Luminária de EMBUTIR com aletas e lâmpada fluorescente 2x28W e reator eletrônico - Completa - Conforme memorial descritivo.</t>
  </si>
  <si>
    <t>Espelho de pvc branco 4x2" (100x50mm) com interruptor paralelo</t>
  </si>
  <si>
    <t>Eletroduto de ferro galvanizado Ø 32mm.</t>
  </si>
  <si>
    <t>Caixa de piso de sobrepor com adaptador para 2 tomadas (RJ-45) e 2 tomadas (2P+T) e adaptador para eletrodutos, conforme memorial descritivo</t>
  </si>
  <si>
    <t>Forro em Gesso Acartonado fixado com estrutura bidirecional em aço galvanizado. Alçapões incluídos</t>
  </si>
  <si>
    <t>Chapisco, Emboço e reboco</t>
  </si>
  <si>
    <t>4.3</t>
  </si>
  <si>
    <t>Transporte de conteiners para destinação e descarte dos resíduos de caliças, ferro, vidro, madeiras, alumínio, cerâmicas, gesso, etc, produzidos pela construção civil (atentar para legislação local, regras do shopping center e memorial descritivo)</t>
  </si>
  <si>
    <t>Destinação de resíduos  (atentar para legislação local, regras do shopping center e memorial descritivo)</t>
  </si>
  <si>
    <t xml:space="preserve">       -Soleiras Granito marrom igual ao existente com  largura 25 cm espessura 2 cm instalada no acesso ao autoatendimento</t>
  </si>
  <si>
    <t>Retirada das máscaras existente para reaproveitamento e reposicionamento</t>
  </si>
  <si>
    <t>1.16.1</t>
  </si>
  <si>
    <t>4.4</t>
  </si>
  <si>
    <t>Recomposição e Reparo das paredes após a retirada dos Porta Cartazes</t>
  </si>
  <si>
    <t>Caixa tipo condulete com tampa com furo central Ø 20mm.</t>
  </si>
  <si>
    <t>3.4</t>
  </si>
  <si>
    <t>Caixa tipo condulete com tampa com furo central Ø 25mm.</t>
  </si>
  <si>
    <t>INSTALAÇÕES CONTROLE DE ACESSO</t>
  </si>
  <si>
    <t>Cabo tipo flexivel, seção 2,5 mm².</t>
  </si>
  <si>
    <t>3.2</t>
  </si>
  <si>
    <t>Eletroduto FG Ø 25 mm. 1"</t>
  </si>
  <si>
    <t>3.3</t>
  </si>
  <si>
    <t>3.5</t>
  </si>
  <si>
    <t>Adaptador 3x3/4" para conexão canaleta de aluminio 73x25mm e eletroduto de ferro</t>
  </si>
  <si>
    <t>3.6</t>
  </si>
  <si>
    <t>Tampa terminal para canaleta de aluminio 73x25mm em ABS branca</t>
  </si>
  <si>
    <t>3.7</t>
  </si>
  <si>
    <t>Canaleta aluminio 73x25mm tripla c/ tampa de encaixe - Pintada branca</t>
  </si>
  <si>
    <t>3.8</t>
  </si>
  <si>
    <t>Caixa de aluminio 100x100x50mm específica de canaleta de aluminio - 73x25mm</t>
  </si>
  <si>
    <t>3.9</t>
  </si>
  <si>
    <t>3.10</t>
  </si>
  <si>
    <t xml:space="preserve">Cabo UTP cat.5e </t>
  </si>
  <si>
    <t>3.11</t>
  </si>
  <si>
    <t>Teclado de senhas + Leitor de proximidade – Modelo DUO – Cadastra 30.000 Usuários – Conexão TCP/IP</t>
  </si>
  <si>
    <t>3.12</t>
  </si>
  <si>
    <t>Fonte de alimentação grande NO-BREAK – Espaço para abrigar bateria até 63Ah</t>
  </si>
  <si>
    <t>3.13</t>
  </si>
  <si>
    <t>Placa de intertravamento</t>
  </si>
  <si>
    <t>3.14</t>
  </si>
  <si>
    <t>Fechadura de 150 Kgf com sensor interno de porta + Suporte de fixação universal</t>
  </si>
  <si>
    <t>3.15</t>
  </si>
  <si>
    <t>Caixa quebra vidro de emergência</t>
  </si>
  <si>
    <t>3.16</t>
  </si>
  <si>
    <t>Chave PACRI Elétrica 02 Posições 220V-3A em latão, acabamento cromado, acionamento por chave, fixação por porca.</t>
  </si>
  <si>
    <t>3.17</t>
  </si>
  <si>
    <t>Bateria selada 12V/40AH</t>
  </si>
  <si>
    <t>Patch Panel 24 portas p/ Rack 19" categoria 6</t>
  </si>
  <si>
    <t xml:space="preserve">Guia/Organizador de cabos para RACK 19" </t>
  </si>
  <si>
    <t>Régua com 8 tomadas p/ Rack</t>
  </si>
  <si>
    <t>Cabo UTP cat. 6 (Isolamento LSZH)</t>
  </si>
  <si>
    <t>Patch Cord cat. 6 comprimento 1,0 m - Vermelho</t>
  </si>
  <si>
    <t>Conector RJ45 macho cat. 6</t>
  </si>
  <si>
    <t>Em alvenaria em tijolos furados com 15cm de espessura</t>
  </si>
  <si>
    <t>Retiradas e Reinstalação de Porta Cartazes existentes</t>
  </si>
  <si>
    <t>3.1.2</t>
  </si>
  <si>
    <t>2.14</t>
  </si>
  <si>
    <t>Demolição de Esquadrias em Vidro Temperado - Remover e descartar</t>
  </si>
  <si>
    <t>Demolição de Esquadrias de Alumínio (com vidros) - Remover e descartar</t>
  </si>
  <si>
    <t>Demolição de Parede de Gesso Acartonado - Remover e descartar</t>
  </si>
  <si>
    <t>Demolição de Parede de Alvenaria - Remover e descartar</t>
  </si>
  <si>
    <t>Demolição de Piso em Porcelanato - Remover e descartar</t>
  </si>
  <si>
    <t>Demolição de Forro de Gesso - Remover e descartar</t>
  </si>
  <si>
    <t>Demolição de Forro em Fibra Mineral - Remover e descartar</t>
  </si>
  <si>
    <t>Demolição de Divisórias Leves  - Remover e descartar</t>
  </si>
  <si>
    <t>Remoção de Revestimento em Fulget - Remover e descartar</t>
  </si>
  <si>
    <t>Remoção de portas internas - Remover e descartar</t>
  </si>
  <si>
    <t>3.1.3</t>
  </si>
  <si>
    <t xml:space="preserve">       - Porcelanato igual ao existente - respeitar mesmo padrão de acabamento, cor e dimensões do porcelanato existente na agência</t>
  </si>
  <si>
    <t xml:space="preserve">Reinstalação (incluindo manutenção e pintura) das Máscaras para maquinas de autoatendimento com tampões. </t>
  </si>
  <si>
    <t>PS7 - ATENDIMENTO NEGÓCIOS - EXISTENTE, REINSTALAR</t>
  </si>
  <si>
    <t>Reinstalação de armario em MDF 18mm acabamento melamínico cor Laca Branca. (P=35cm x  H=190cm x L=110 cm) fixado ao chão c/ cantoneiras de aluminio (CT-026) parafussos de inox  conforme projeto.</t>
  </si>
  <si>
    <t>6.2</t>
  </si>
  <si>
    <t>Alumínio:</t>
  </si>
  <si>
    <t>6.2.1</t>
  </si>
  <si>
    <t>PM 01 - 80x210 - Porta de Madeira semi-oca com ferragens completas, com marco de madeira maciça  a ser instalada em paredes de gesso acartonado</t>
  </si>
  <si>
    <t>PA 01 - 90x210 - Porta de Abrir Venezianada em Alumínio Anodizado com Acabamento em pintura eletrostática na cor branca</t>
  </si>
  <si>
    <t>Grelha tipo rotacore, fabricada em alumínio com miolo removível, 700x300 mm (fornecido na cor branca)</t>
  </si>
  <si>
    <t>Remanejo de Posição de Luminária de EMBUTIR com aletas e lâmpada fluorescente 2x28W e reator eletrônico</t>
  </si>
  <si>
    <t>Remanejo de Posição de Luminária de EMBUTIR com aletas e lâmpada fluorescente 2x14W e reator eletrônico</t>
  </si>
  <si>
    <t>Luminária quadrada de EMBUTIR com barra de LED 49W com driver incorporado - Completa - Conforme memorial descritivo.</t>
  </si>
  <si>
    <t>Suporte p/tres blocos com, duas tomadas tipo bloco NBR.20A (azul) , mais um bloco cego</t>
  </si>
  <si>
    <t>1.21</t>
  </si>
  <si>
    <t>1.22</t>
  </si>
  <si>
    <t>1.23</t>
  </si>
  <si>
    <t xml:space="preserve">Retirada de Infraestrutura existente </t>
  </si>
  <si>
    <t>1.24</t>
  </si>
  <si>
    <t>Retirada de Quadro existente</t>
  </si>
  <si>
    <t xml:space="preserve">Módulo Autonomo de emergência 30 led´s com indicador de SAÍDA. </t>
  </si>
  <si>
    <t>Módulo Autonomo de emergência 30 led´s com indicador de SAIDA EMERGÊNCIA</t>
  </si>
  <si>
    <t>Módulo Autonomo de emergência com dois farois de 32 Led´s cada com baterial 12V-7Ah c/ suporte metalico p/ fixação da bateria</t>
  </si>
  <si>
    <t>Modulo Autônomo 115/220V, com 80 led’s, bateria selada 6V-4.5Ah, autonomia superior 4 horas, gabinete em metal, pintura epoxi, completa. Ref.: Lumymaster-LM 0109XX-L ou equivalente técnico</t>
  </si>
  <si>
    <t>SUBTOTAL  ELETRICA</t>
  </si>
  <si>
    <t xml:space="preserve">Suporte p/tres blocos com, duas tomadas tipo bloco NBR.20A (preta), mais um bloco cego </t>
  </si>
  <si>
    <t>Rack tamanho 16U - Completo - Conforme memorial descritivo</t>
  </si>
  <si>
    <t>Suporte p/tres blocos com, um bloco c/RJ.45, mais dois blocos cego</t>
  </si>
  <si>
    <t>Suporte p/tres blocos com, dois blocos c/RJ.45, mais um bloco cego</t>
  </si>
  <si>
    <t>Tomada Fêmea RJ-45</t>
  </si>
  <si>
    <t>Canaleta Slim 53x14mm - Com tampa</t>
  </si>
  <si>
    <t>2.15</t>
  </si>
  <si>
    <t>2.16</t>
  </si>
  <si>
    <t>Rack tamanho 12U - Completo - Conforme item 6.6 do memorial descritivo</t>
  </si>
  <si>
    <t>Kit pra fixação da câmera no forro - conforme item 7.3 do memorial descritivo</t>
  </si>
  <si>
    <t xml:space="preserve">Tubo metálico metalon 50x50mm </t>
  </si>
  <si>
    <t>4.5</t>
  </si>
  <si>
    <t>Em gesso acartonado 12cm de espessura - Complementação das paredes do Ar Condicionado do 2° pavimento</t>
  </si>
  <si>
    <r>
      <t xml:space="preserve">4. HORÁRIO PARA EXECUÇÃO/ENTREGA: </t>
    </r>
    <r>
      <rPr>
        <sz val="10"/>
        <rFont val="Calibri"/>
        <family val="2"/>
        <scheme val="minor"/>
      </rPr>
      <t>em regime de trabalho de 24 horas, atendendo as determinações e normas da administração do Shopping e a legislação municipal vigente.</t>
    </r>
  </si>
  <si>
    <r>
      <t xml:space="preserve">3. PRAZO DE EXECUÇÃO/ENTREGA: </t>
    </r>
    <r>
      <rPr>
        <sz val="10"/>
        <rFont val="Calibri"/>
        <family val="2"/>
        <scheme val="minor"/>
      </rPr>
      <t>90</t>
    </r>
    <r>
      <rPr>
        <sz val="10"/>
        <rFont val="Calibri"/>
        <family val="2"/>
      </rPr>
      <t xml:space="preserve"> dias</t>
    </r>
  </si>
  <si>
    <r>
      <t xml:space="preserve">2. ENDEREÇO DE EXECUÇÃO/ENTREGA: </t>
    </r>
    <r>
      <rPr>
        <sz val="10"/>
        <rFont val="Calibri"/>
        <family val="2"/>
        <scheme val="minor"/>
      </rPr>
      <t>AV. PRAIA DE BELAS, N° 1181 LOJA 1020 A – PORTO ALEGRE/RS</t>
    </r>
  </si>
  <si>
    <r>
      <t xml:space="preserve">5. CONDIÇÕES DE PAGAMENTO: </t>
    </r>
    <r>
      <rPr>
        <sz val="10"/>
        <rFont val="Calibri"/>
        <family val="2"/>
        <scheme val="minor"/>
      </rPr>
      <t>Conforme serviço medido, após fiscalização e aceite do Gestor, será efetuado o pagamento à contratada, no 4º dia útil do mês subsequente ao da prestação dos serviços.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</si>
</sst>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"/>
    <numFmt numFmtId="165" formatCode="00"/>
    <numFmt numFmtId="166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MS Sans Serif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B9E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0" fontId="5" fillId="0" borderId="0" applyFill="0" applyBorder="0" applyAlignment="0" applyProtection="0"/>
    <xf numFmtId="0" fontId="5" fillId="0" borderId="0"/>
    <xf numFmtId="0" fontId="10" fillId="0" borderId="0"/>
    <xf numFmtId="166" fontId="10" fillId="0" borderId="0" applyFont="0" applyFill="0" applyBorder="0" applyAlignment="0" applyProtection="0"/>
  </cellStyleXfs>
  <cellXfs count="180">
    <xf numFmtId="0" fontId="0" fillId="0" borderId="0" xfId="0"/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left" vertical="center" wrapText="1"/>
      <protection hidden="1"/>
    </xf>
    <xf numFmtId="2" fontId="4" fillId="0" borderId="20" xfId="0" applyNumberFormat="1" applyFont="1" applyFill="1" applyBorder="1" applyAlignment="1" applyProtection="1">
      <alignment vertical="center" wrapText="1"/>
      <protection hidden="1"/>
    </xf>
    <xf numFmtId="4" fontId="4" fillId="0" borderId="20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19" xfId="0" applyNumberFormat="1" applyFont="1" applyFill="1" applyBorder="1" applyAlignment="1" applyProtection="1">
      <alignment horizontal="center" vertical="center"/>
      <protection hidden="1"/>
    </xf>
    <xf numFmtId="49" fontId="4" fillId="0" borderId="20" xfId="0" applyNumberFormat="1" applyFont="1" applyFill="1" applyBorder="1" applyAlignment="1" applyProtection="1">
      <alignment horizontal="left" vertical="center"/>
      <protection hidden="1"/>
    </xf>
    <xf numFmtId="4" fontId="4" fillId="0" borderId="20" xfId="0" applyNumberFormat="1" applyFont="1" applyFill="1" applyBorder="1" applyAlignment="1" applyProtection="1">
      <alignment horizontal="right" vertical="center"/>
      <protection locked="0"/>
    </xf>
    <xf numFmtId="1" fontId="2" fillId="0" borderId="28" xfId="0" applyNumberFormat="1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vertical="center" wrapText="1"/>
      <protection hidden="1"/>
    </xf>
    <xf numFmtId="0" fontId="4" fillId="0" borderId="37" xfId="0" applyNumberFormat="1" applyFont="1" applyFill="1" applyBorder="1" applyAlignment="1" applyProtection="1">
      <alignment horizontal="left" vertical="center"/>
      <protection hidden="1"/>
    </xf>
    <xf numFmtId="0" fontId="4" fillId="0" borderId="37" xfId="0" applyFont="1" applyFill="1" applyBorder="1" applyAlignment="1" applyProtection="1">
      <alignment horizontal="left" vertical="center" wrapText="1"/>
      <protection hidden="1"/>
    </xf>
    <xf numFmtId="4" fontId="4" fillId="0" borderId="37" xfId="0" applyNumberFormat="1" applyFont="1" applyFill="1" applyBorder="1" applyAlignment="1" applyProtection="1">
      <alignment horizontal="right" vertical="center"/>
      <protection locked="0"/>
    </xf>
    <xf numFmtId="4" fontId="4" fillId="0" borderId="37" xfId="0" applyNumberFormat="1" applyFont="1" applyFill="1" applyBorder="1" applyAlignment="1" applyProtection="1">
      <alignment horizontal="right" vertical="center" wrapText="1"/>
      <protection locked="0"/>
    </xf>
    <xf numFmtId="165" fontId="7" fillId="5" borderId="35" xfId="0" applyNumberFormat="1" applyFont="1" applyFill="1" applyBorder="1" applyAlignment="1" applyProtection="1">
      <alignment horizontal="center" vertical="center"/>
      <protection hidden="1"/>
    </xf>
    <xf numFmtId="0" fontId="6" fillId="5" borderId="36" xfId="0" applyFont="1" applyFill="1" applyBorder="1" applyAlignment="1" applyProtection="1">
      <alignment horizontal="left" vertical="center" wrapText="1"/>
      <protection hidden="1"/>
    </xf>
    <xf numFmtId="0" fontId="7" fillId="5" borderId="36" xfId="0" applyFont="1" applyFill="1" applyBorder="1" applyAlignment="1" applyProtection="1">
      <alignment horizontal="left" vertical="center" wrapText="1"/>
      <protection hidden="1"/>
    </xf>
    <xf numFmtId="49" fontId="4" fillId="0" borderId="0" xfId="0" applyNumberFormat="1" applyFont="1" applyFill="1" applyAlignment="1" applyProtection="1">
      <alignment horizontal="left" vertical="center" wrapText="1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49" fontId="2" fillId="6" borderId="2" xfId="0" applyNumberFormat="1" applyFont="1" applyFill="1" applyBorder="1" applyAlignment="1" applyProtection="1">
      <alignment horizontal="left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49" fontId="2" fillId="6" borderId="5" xfId="0" applyNumberFormat="1" applyFont="1" applyFill="1" applyBorder="1" applyAlignment="1" applyProtection="1">
      <alignment horizontal="left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2" fontId="2" fillId="5" borderId="26" xfId="0" applyNumberFormat="1" applyFont="1" applyFill="1" applyBorder="1" applyAlignment="1" applyProtection="1">
      <alignment horizontal="left" vertical="center" wrapText="1"/>
      <protection hidden="1"/>
    </xf>
    <xf numFmtId="4" fontId="7" fillId="6" borderId="34" xfId="1" applyNumberFormat="1" applyFont="1" applyFill="1" applyBorder="1" applyAlignment="1" applyProtection="1">
      <alignment horizontal="right" vertical="center"/>
      <protection hidden="1"/>
    </xf>
    <xf numFmtId="165" fontId="4" fillId="7" borderId="16" xfId="0" applyNumberFormat="1" applyFont="1" applyFill="1" applyBorder="1" applyAlignment="1" applyProtection="1">
      <alignment horizontal="left" vertical="center"/>
      <protection hidden="1"/>
    </xf>
    <xf numFmtId="49" fontId="2" fillId="7" borderId="17" xfId="0" applyNumberFormat="1" applyFont="1" applyFill="1" applyBorder="1" applyAlignment="1" applyProtection="1">
      <alignment horizontal="left" vertical="center"/>
      <protection hidden="1"/>
    </xf>
    <xf numFmtId="0" fontId="2" fillId="7" borderId="17" xfId="0" applyFont="1" applyFill="1" applyBorder="1" applyAlignment="1" applyProtection="1">
      <alignment vertical="center" wrapText="1"/>
      <protection hidden="1"/>
    </xf>
    <xf numFmtId="165" fontId="4" fillId="3" borderId="19" xfId="0" applyNumberFormat="1" applyFont="1" applyFill="1" applyBorder="1" applyAlignment="1" applyProtection="1">
      <alignment horizontal="center" vertical="center"/>
      <protection hidden="1"/>
    </xf>
    <xf numFmtId="49" fontId="2" fillId="4" borderId="20" xfId="0" applyNumberFormat="1" applyFont="1" applyFill="1" applyBorder="1" applyAlignment="1" applyProtection="1">
      <alignment horizontal="left" vertical="center"/>
      <protection hidden="1"/>
    </xf>
    <xf numFmtId="165" fontId="4" fillId="4" borderId="19" xfId="0" applyNumberFormat="1" applyFont="1" applyFill="1" applyBorder="1" applyAlignment="1" applyProtection="1">
      <alignment horizontal="center" vertical="center"/>
      <protection hidden="1"/>
    </xf>
    <xf numFmtId="165" fontId="4" fillId="5" borderId="25" xfId="0" applyNumberFormat="1" applyFont="1" applyFill="1" applyBorder="1" applyAlignment="1" applyProtection="1">
      <alignment horizontal="center" vertical="center"/>
      <protection hidden="1"/>
    </xf>
    <xf numFmtId="49" fontId="4" fillId="5" borderId="26" xfId="0" applyNumberFormat="1" applyFont="1" applyFill="1" applyBorder="1" applyAlignment="1" applyProtection="1">
      <alignment horizontal="left" vertical="center"/>
      <protection hidden="1"/>
    </xf>
    <xf numFmtId="165" fontId="4" fillId="0" borderId="29" xfId="0" applyNumberFormat="1" applyFont="1" applyFill="1" applyBorder="1" applyAlignment="1" applyProtection="1">
      <alignment horizontal="center" vertical="center"/>
      <protection hidden="1"/>
    </xf>
    <xf numFmtId="49" fontId="4" fillId="0" borderId="30" xfId="0" applyNumberFormat="1" applyFont="1" applyFill="1" applyBorder="1" applyAlignment="1" applyProtection="1">
      <alignment horizontal="left" vertical="center"/>
      <protection hidden="1"/>
    </xf>
    <xf numFmtId="165" fontId="6" fillId="5" borderId="31" xfId="0" applyNumberFormat="1" applyFont="1" applyFill="1" applyBorder="1" applyAlignment="1" applyProtection="1">
      <alignment horizontal="left" vertical="center"/>
      <protection hidden="1"/>
    </xf>
    <xf numFmtId="49" fontId="6" fillId="5" borderId="32" xfId="0" applyNumberFormat="1" applyFont="1" applyFill="1" applyBorder="1" applyAlignment="1" applyProtection="1">
      <alignment horizontal="left" vertical="center"/>
      <protection hidden="1"/>
    </xf>
    <xf numFmtId="0" fontId="7" fillId="5" borderId="32" xfId="0" applyFont="1" applyFill="1" applyBorder="1" applyAlignment="1" applyProtection="1">
      <alignment vertical="center" wrapText="1"/>
      <protection hidden="1"/>
    </xf>
    <xf numFmtId="49" fontId="2" fillId="0" borderId="20" xfId="0" applyNumberFormat="1" applyFont="1" applyFill="1" applyBorder="1" applyAlignment="1" applyProtection="1">
      <alignment horizontal="left" vertical="center"/>
      <protection hidden="1"/>
    </xf>
    <xf numFmtId="0" fontId="4" fillId="0" borderId="20" xfId="0" applyFont="1" applyFill="1" applyBorder="1" applyAlignment="1" applyProtection="1">
      <alignment vertical="center" wrapText="1"/>
      <protection hidden="1"/>
    </xf>
    <xf numFmtId="0" fontId="7" fillId="5" borderId="31" xfId="0" applyFont="1" applyFill="1" applyBorder="1" applyAlignment="1" applyProtection="1">
      <alignment vertical="center"/>
      <protection hidden="1"/>
    </xf>
    <xf numFmtId="1" fontId="7" fillId="5" borderId="32" xfId="0" applyNumberFormat="1" applyFont="1" applyFill="1" applyBorder="1" applyAlignment="1" applyProtection="1">
      <alignment horizontal="left" vertical="center"/>
      <protection hidden="1"/>
    </xf>
    <xf numFmtId="0" fontId="7" fillId="5" borderId="32" xfId="0" applyFont="1" applyFill="1" applyBorder="1" applyAlignment="1" applyProtection="1">
      <alignment vertical="center"/>
      <protection hidden="1"/>
    </xf>
    <xf numFmtId="4" fontId="7" fillId="5" borderId="33" xfId="0" applyNumberFormat="1" applyFont="1" applyFill="1" applyBorder="1" applyAlignment="1" applyProtection="1">
      <alignment horizontal="right" vertical="center"/>
      <protection hidden="1"/>
    </xf>
    <xf numFmtId="4" fontId="7" fillId="5" borderId="34" xfId="0" applyNumberFormat="1" applyFont="1" applyFill="1" applyBorder="1" applyAlignment="1" applyProtection="1">
      <alignment horizontal="right" vertical="center"/>
      <protection hidden="1"/>
    </xf>
    <xf numFmtId="0" fontId="7" fillId="6" borderId="25" xfId="0" applyFont="1" applyFill="1" applyBorder="1" applyAlignment="1" applyProtection="1">
      <alignment vertical="center"/>
      <protection hidden="1"/>
    </xf>
    <xf numFmtId="1" fontId="7" fillId="6" borderId="26" xfId="0" applyNumberFormat="1" applyFont="1" applyFill="1" applyBorder="1" applyAlignment="1" applyProtection="1">
      <alignment horizontal="left" vertical="center"/>
      <protection hidden="1"/>
    </xf>
    <xf numFmtId="0" fontId="7" fillId="6" borderId="26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165" fontId="2" fillId="0" borderId="42" xfId="0" applyNumberFormat="1" applyFont="1" applyFill="1" applyBorder="1" applyAlignment="1" applyProtection="1">
      <alignment horizontal="center" vertical="center"/>
      <protection hidden="1"/>
    </xf>
    <xf numFmtId="165" fontId="4" fillId="0" borderId="43" xfId="0" applyNumberFormat="1" applyFont="1" applyFill="1" applyBorder="1" applyAlignment="1" applyProtection="1">
      <alignment horizontal="center" vertical="center"/>
      <protection hidden="1"/>
    </xf>
    <xf numFmtId="165" fontId="11" fillId="0" borderId="43" xfId="0" applyNumberFormat="1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 horizontal="left" vertical="center" wrapText="1"/>
      <protection hidden="1"/>
    </xf>
    <xf numFmtId="2" fontId="4" fillId="0" borderId="30" xfId="0" applyNumberFormat="1" applyFont="1" applyFill="1" applyBorder="1" applyAlignment="1" applyProtection="1">
      <alignment vertical="center" wrapText="1"/>
      <protection hidden="1"/>
    </xf>
    <xf numFmtId="165" fontId="4" fillId="0" borderId="20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9" xfId="0" applyNumberFormat="1" applyFont="1" applyFill="1" applyBorder="1" applyAlignment="1" applyProtection="1">
      <alignment horizontal="center" vertical="center"/>
      <protection hidden="1"/>
    </xf>
    <xf numFmtId="2" fontId="2" fillId="0" borderId="20" xfId="0" applyNumberFormat="1" applyFont="1" applyFill="1" applyBorder="1" applyAlignment="1" applyProtection="1">
      <alignment vertical="center" wrapText="1"/>
      <protection hidden="1"/>
    </xf>
    <xf numFmtId="165" fontId="4" fillId="4" borderId="39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0" fontId="4" fillId="0" borderId="20" xfId="0" applyFont="1" applyFill="1" applyBorder="1" applyAlignment="1" applyProtection="1">
      <alignment horizontal="left" vertical="top" wrapText="1"/>
      <protection hidden="1"/>
    </xf>
    <xf numFmtId="4" fontId="4" fillId="0" borderId="20" xfId="0" applyNumberFormat="1" applyFont="1" applyFill="1" applyBorder="1" applyAlignment="1" applyProtection="1">
      <alignment horizontal="right" vertical="top"/>
      <protection locked="0"/>
    </xf>
    <xf numFmtId="0" fontId="2" fillId="4" borderId="20" xfId="0" applyNumberFormat="1" applyFont="1" applyFill="1" applyBorder="1" applyAlignment="1" applyProtection="1">
      <alignment horizontal="left" vertical="center"/>
      <protection hidden="1"/>
    </xf>
    <xf numFmtId="0" fontId="2" fillId="4" borderId="33" xfId="0" applyNumberFormat="1" applyFont="1" applyFill="1" applyBorder="1" applyAlignment="1" applyProtection="1">
      <alignment horizontal="left" vertical="center"/>
      <protection hidden="1"/>
    </xf>
    <xf numFmtId="0" fontId="4" fillId="0" borderId="20" xfId="0" applyNumberFormat="1" applyFont="1" applyFill="1" applyBorder="1" applyAlignment="1" applyProtection="1">
      <alignment horizontal="left" vertical="center"/>
      <protection hidden="1"/>
    </xf>
    <xf numFmtId="0" fontId="4" fillId="0" borderId="30" xfId="0" applyNumberFormat="1" applyFont="1" applyFill="1" applyBorder="1" applyAlignment="1" applyProtection="1">
      <alignment horizontal="left" vertical="center"/>
      <protection hidden="1"/>
    </xf>
    <xf numFmtId="3" fontId="2" fillId="6" borderId="5" xfId="0" applyNumberFormat="1" applyFont="1" applyFill="1" applyBorder="1" applyAlignment="1" applyProtection="1">
      <alignment horizontal="right" vertical="center" wrapText="1"/>
      <protection hidden="1"/>
    </xf>
    <xf numFmtId="0" fontId="2" fillId="6" borderId="5" xfId="0" applyFont="1" applyFill="1" applyBorder="1" applyAlignment="1" applyProtection="1">
      <alignment horizontal="right" vertical="center" wrapText="1"/>
      <protection hidden="1"/>
    </xf>
    <xf numFmtId="164" fontId="4" fillId="7" borderId="17" xfId="0" applyNumberFormat="1" applyFont="1" applyFill="1" applyBorder="1" applyAlignment="1" applyProtection="1">
      <alignment horizontal="right" vertical="center"/>
      <protection hidden="1"/>
    </xf>
    <xf numFmtId="4" fontId="4" fillId="7" borderId="17" xfId="0" applyNumberFormat="1" applyFont="1" applyFill="1" applyBorder="1" applyAlignment="1" applyProtection="1">
      <alignment horizontal="right" vertical="center"/>
      <protection hidden="1"/>
    </xf>
    <xf numFmtId="4" fontId="4" fillId="7" borderId="18" xfId="1" applyNumberFormat="1" applyFont="1" applyFill="1" applyBorder="1" applyAlignment="1" applyProtection="1">
      <alignment horizontal="right" vertical="center"/>
      <protection hidden="1"/>
    </xf>
    <xf numFmtId="2" fontId="4" fillId="0" borderId="20" xfId="0" applyNumberFormat="1" applyFont="1" applyFill="1" applyBorder="1" applyAlignment="1" applyProtection="1">
      <alignment horizontal="right" vertical="center" wrapText="1"/>
      <protection hidden="1"/>
    </xf>
    <xf numFmtId="2" fontId="4" fillId="0" borderId="20" xfId="0" applyNumberFormat="1" applyFont="1" applyFill="1" applyBorder="1" applyAlignment="1" applyProtection="1">
      <alignment horizontal="right" vertical="center"/>
      <protection hidden="1"/>
    </xf>
    <xf numFmtId="4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1" xfId="1" applyNumberFormat="1" applyFont="1" applyFill="1" applyBorder="1" applyAlignment="1" applyProtection="1">
      <alignment horizontal="right" vertical="center"/>
      <protection hidden="1"/>
    </xf>
    <xf numFmtId="4" fontId="4" fillId="0" borderId="20" xfId="0" applyNumberFormat="1" applyFont="1" applyFill="1" applyBorder="1" applyAlignment="1" applyProtection="1">
      <alignment horizontal="right" vertical="center"/>
      <protection hidden="1"/>
    </xf>
    <xf numFmtId="0" fontId="4" fillId="0" borderId="20" xfId="0" applyFont="1" applyFill="1" applyBorder="1" applyAlignment="1" applyProtection="1">
      <alignment horizontal="right" vertical="center"/>
      <protection hidden="1"/>
    </xf>
    <xf numFmtId="2" fontId="2" fillId="0" borderId="20" xfId="0" applyNumberFormat="1" applyFont="1" applyFill="1" applyBorder="1" applyAlignment="1" applyProtection="1">
      <alignment horizontal="right" vertical="center"/>
      <protection hidden="1"/>
    </xf>
    <xf numFmtId="4" fontId="2" fillId="0" borderId="20" xfId="0" applyNumberFormat="1" applyFont="1" applyFill="1" applyBorder="1" applyAlignment="1" applyProtection="1">
      <alignment horizontal="right" vertical="center"/>
      <protection hidden="1"/>
    </xf>
    <xf numFmtId="4" fontId="2" fillId="0" borderId="21" xfId="1" applyNumberFormat="1" applyFont="1" applyFill="1" applyBorder="1" applyAlignment="1" applyProtection="1">
      <alignment horizontal="right" vertical="center"/>
      <protection hidden="1"/>
    </xf>
    <xf numFmtId="2" fontId="12" fillId="0" borderId="20" xfId="0" applyNumberFormat="1" applyFont="1" applyFill="1" applyBorder="1" applyAlignment="1" applyProtection="1">
      <alignment horizontal="right" vertical="center"/>
      <protection hidden="1"/>
    </xf>
    <xf numFmtId="2" fontId="2" fillId="0" borderId="2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21" xfId="1" applyNumberFormat="1" applyFont="1" applyFill="1" applyBorder="1" applyAlignment="1" applyProtection="1">
      <alignment horizontal="right" vertical="center" wrapText="1"/>
      <protection hidden="1"/>
    </xf>
    <xf numFmtId="2" fontId="2" fillId="5" borderId="26" xfId="0" applyNumberFormat="1" applyFont="1" applyFill="1" applyBorder="1" applyAlignment="1" applyProtection="1">
      <alignment horizontal="right" vertical="center" wrapText="1"/>
      <protection hidden="1"/>
    </xf>
    <xf numFmtId="4" fontId="2" fillId="5" borderId="33" xfId="0" applyNumberFormat="1" applyFont="1" applyFill="1" applyBorder="1" applyAlignment="1" applyProtection="1">
      <alignment horizontal="right" vertical="center" wrapText="1"/>
      <protection hidden="1"/>
    </xf>
    <xf numFmtId="4" fontId="2" fillId="5" borderId="27" xfId="1" applyNumberFormat="1" applyFont="1" applyFill="1" applyBorder="1" applyAlignment="1" applyProtection="1">
      <alignment horizontal="right" vertical="center"/>
      <protection hidden="1"/>
    </xf>
    <xf numFmtId="2" fontId="4" fillId="0" borderId="30" xfId="0" applyNumberFormat="1" applyFont="1" applyFill="1" applyBorder="1" applyAlignment="1" applyProtection="1">
      <alignment horizontal="right" vertical="center"/>
      <protection hidden="1"/>
    </xf>
    <xf numFmtId="4" fontId="4" fillId="0" borderId="30" xfId="0" applyNumberFormat="1" applyFont="1" applyFill="1" applyBorder="1" applyAlignment="1" applyProtection="1">
      <alignment horizontal="right" vertical="center"/>
      <protection locked="0"/>
    </xf>
    <xf numFmtId="4" fontId="4" fillId="0" borderId="20" xfId="0" applyNumberFormat="1" applyFont="1" applyFill="1" applyBorder="1" applyAlignment="1" applyProtection="1">
      <alignment horizontal="right" vertical="top"/>
      <protection hidden="1"/>
    </xf>
    <xf numFmtId="164" fontId="6" fillId="5" borderId="32" xfId="0" applyNumberFormat="1" applyFont="1" applyFill="1" applyBorder="1" applyAlignment="1" applyProtection="1">
      <alignment horizontal="right" vertical="center"/>
      <protection hidden="1"/>
    </xf>
    <xf numFmtId="4" fontId="8" fillId="5" borderId="36" xfId="2" applyNumberFormat="1" applyFont="1" applyFill="1" applyBorder="1" applyAlignment="1" applyProtection="1">
      <alignment horizontal="right" vertical="center" wrapText="1"/>
      <protection hidden="1"/>
    </xf>
    <xf numFmtId="0" fontId="6" fillId="5" borderId="38" xfId="0" applyFont="1" applyFill="1" applyBorder="1" applyAlignment="1" applyProtection="1">
      <alignment horizontal="right" vertical="center" wrapText="1"/>
      <protection hidden="1"/>
    </xf>
    <xf numFmtId="4" fontId="7" fillId="5" borderId="34" xfId="0" applyNumberFormat="1" applyFont="1" applyFill="1" applyBorder="1" applyAlignment="1" applyProtection="1">
      <alignment horizontal="right" vertical="center" wrapText="1"/>
      <protection hidden="1"/>
    </xf>
    <xf numFmtId="4" fontId="7" fillId="5" borderId="32" xfId="0" applyNumberFormat="1" applyFont="1" applyFill="1" applyBorder="1" applyAlignment="1" applyProtection="1">
      <alignment horizontal="right" vertical="center"/>
      <protection hidden="1"/>
    </xf>
    <xf numFmtId="0" fontId="7" fillId="5" borderId="32" xfId="0" applyFont="1" applyFill="1" applyBorder="1" applyAlignment="1" applyProtection="1">
      <alignment horizontal="right" vertical="center"/>
      <protection hidden="1"/>
    </xf>
    <xf numFmtId="164" fontId="7" fillId="6" borderId="26" xfId="0" applyNumberFormat="1" applyFont="1" applyFill="1" applyBorder="1" applyAlignment="1" applyProtection="1">
      <alignment horizontal="right" vertical="center"/>
      <protection hidden="1"/>
    </xf>
    <xf numFmtId="164" fontId="7" fillId="6" borderId="40" xfId="0" applyNumberFormat="1" applyFont="1" applyFill="1" applyBorder="1" applyAlignment="1" applyProtection="1">
      <alignment horizontal="right" vertical="center"/>
      <protection hidden="1"/>
    </xf>
    <xf numFmtId="4" fontId="7" fillId="6" borderId="33" xfId="0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Alignment="1" applyProtection="1">
      <alignment horizontal="right" vertical="center" wrapText="1"/>
      <protection hidden="1"/>
    </xf>
    <xf numFmtId="4" fontId="4" fillId="0" borderId="0" xfId="0" applyNumberFormat="1" applyFont="1" applyFill="1" applyAlignment="1" applyProtection="1">
      <alignment horizontal="right" vertical="center" wrapText="1"/>
      <protection hidden="1"/>
    </xf>
    <xf numFmtId="2" fontId="4" fillId="0" borderId="37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4" fontId="4" fillId="0" borderId="28" xfId="0" applyNumberFormat="1" applyFont="1" applyFill="1" applyBorder="1" applyAlignment="1" applyProtection="1">
      <alignment vertical="center"/>
      <protection hidden="1"/>
    </xf>
    <xf numFmtId="4" fontId="4" fillId="0" borderId="46" xfId="2" applyNumberFormat="1" applyFont="1" applyFill="1" applyBorder="1" applyAlignment="1" applyProtection="1">
      <alignment vertical="center"/>
      <protection hidden="1"/>
    </xf>
    <xf numFmtId="4" fontId="4" fillId="0" borderId="37" xfId="0" applyNumberFormat="1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4" fontId="4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 vertical="center" wrapText="1"/>
      <protection hidden="1"/>
    </xf>
    <xf numFmtId="4" fontId="4" fillId="0" borderId="37" xfId="2" applyNumberFormat="1" applyFont="1" applyFill="1" applyBorder="1" applyAlignment="1" applyProtection="1">
      <alignment vertical="center" wrapText="1"/>
      <protection locked="0"/>
    </xf>
    <xf numFmtId="2" fontId="4" fillId="0" borderId="20" xfId="0" applyNumberFormat="1" applyFont="1" applyFill="1" applyBorder="1" applyAlignment="1" applyProtection="1">
      <alignment vertical="center"/>
      <protection hidden="1"/>
    </xf>
    <xf numFmtId="49" fontId="4" fillId="0" borderId="20" xfId="0" applyNumberFormat="1" applyFont="1" applyFill="1" applyBorder="1" applyAlignment="1" applyProtection="1">
      <alignment horizontal="left" vertical="center" wrapText="1"/>
      <protection hidden="1"/>
    </xf>
    <xf numFmtId="4" fontId="2" fillId="6" borderId="5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2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37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44" xfId="0" applyNumberFormat="1" applyFont="1" applyFill="1" applyBorder="1" applyAlignment="1" applyProtection="1">
      <alignment horizontal="right" vertical="center" wrapText="1"/>
      <protection hidden="1"/>
    </xf>
    <xf numFmtId="4" fontId="2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49" fontId="2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49" fontId="4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164" fontId="4" fillId="2" borderId="14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1" fontId="2" fillId="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" borderId="20" xfId="0" applyFont="1" applyFill="1" applyBorder="1" applyAlignment="1" applyProtection="1">
      <alignment vertical="center" wrapText="1"/>
      <protection hidden="1"/>
    </xf>
    <xf numFmtId="1" fontId="4" fillId="3" borderId="20" xfId="0" applyNumberFormat="1" applyFont="1" applyFill="1" applyBorder="1" applyAlignment="1" applyProtection="1">
      <alignment horizontal="right" vertical="center" wrapText="1"/>
      <protection hidden="1"/>
    </xf>
    <xf numFmtId="0" fontId="4" fillId="3" borderId="20" xfId="0" applyFont="1" applyFill="1" applyBorder="1" applyAlignment="1" applyProtection="1">
      <alignment horizontal="right" vertical="center" wrapText="1"/>
      <protection hidden="1"/>
    </xf>
    <xf numFmtId="4" fontId="4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4" fillId="3" borderId="21" xfId="1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2" fillId="8" borderId="19" xfId="0" applyFont="1" applyFill="1" applyBorder="1" applyAlignment="1" applyProtection="1">
      <alignment horizontal="center" vertical="center" wrapText="1"/>
      <protection hidden="1"/>
    </xf>
    <xf numFmtId="1" fontId="4" fillId="8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8" borderId="20" xfId="0" applyFont="1" applyFill="1" applyBorder="1" applyAlignment="1" applyProtection="1">
      <alignment vertical="center" wrapText="1"/>
      <protection hidden="1"/>
    </xf>
    <xf numFmtId="1" fontId="4" fillId="8" borderId="20" xfId="0" applyNumberFormat="1" applyFont="1" applyFill="1" applyBorder="1" applyAlignment="1" applyProtection="1">
      <alignment horizontal="right" vertical="center" wrapText="1"/>
      <protection hidden="1"/>
    </xf>
    <xf numFmtId="0" fontId="4" fillId="8" borderId="20" xfId="0" applyFont="1" applyFill="1" applyBorder="1" applyAlignment="1" applyProtection="1">
      <alignment horizontal="right" vertical="center" wrapText="1"/>
      <protection hidden="1"/>
    </xf>
    <xf numFmtId="4" fontId="2" fillId="8" borderId="20" xfId="0" applyNumberFormat="1" applyFont="1" applyFill="1" applyBorder="1" applyAlignment="1" applyProtection="1">
      <alignment horizontal="right" vertical="center" wrapText="1"/>
      <protection hidden="1"/>
    </xf>
    <xf numFmtId="4" fontId="2" fillId="8" borderId="21" xfId="1" applyNumberFormat="1" applyFont="1" applyFill="1" applyBorder="1" applyAlignment="1" applyProtection="1">
      <alignment horizontal="right" vertical="center" wrapText="1"/>
      <protection hidden="1"/>
    </xf>
    <xf numFmtId="0" fontId="2" fillId="9" borderId="19" xfId="0" applyFont="1" applyFill="1" applyBorder="1" applyAlignment="1" applyProtection="1">
      <alignment horizontal="center" vertical="center" wrapText="1"/>
      <protection hidden="1"/>
    </xf>
    <xf numFmtId="0" fontId="2" fillId="9" borderId="20" xfId="0" applyFont="1" applyFill="1" applyBorder="1" applyAlignment="1" applyProtection="1">
      <alignment horizontal="left" vertical="center" wrapText="1"/>
      <protection hidden="1"/>
    </xf>
    <xf numFmtId="1" fontId="4" fillId="9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9" borderId="20" xfId="0" applyFont="1" applyFill="1" applyBorder="1" applyAlignment="1" applyProtection="1">
      <alignment horizontal="right" vertical="center" wrapText="1"/>
      <protection hidden="1"/>
    </xf>
    <xf numFmtId="4" fontId="2" fillId="9" borderId="20" xfId="0" applyNumberFormat="1" applyFont="1" applyFill="1" applyBorder="1" applyAlignment="1" applyProtection="1">
      <alignment horizontal="right" vertical="center" wrapText="1"/>
      <protection hidden="1"/>
    </xf>
    <xf numFmtId="4" fontId="2" fillId="9" borderId="21" xfId="1" applyNumberFormat="1" applyFont="1" applyFill="1" applyBorder="1" applyAlignment="1" applyProtection="1">
      <alignment horizontal="right" vertical="center" wrapText="1"/>
      <protection hidden="1"/>
    </xf>
    <xf numFmtId="2" fontId="2" fillId="4" borderId="20" xfId="0" applyNumberFormat="1" applyFont="1" applyFill="1" applyBorder="1" applyAlignment="1" applyProtection="1">
      <alignment horizontal="left" vertical="center" wrapText="1"/>
      <protection hidden="1"/>
    </xf>
    <xf numFmtId="2" fontId="2" fillId="4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4" fontId="2" fillId="6" borderId="2" xfId="0" applyNumberFormat="1" applyFont="1" applyFill="1" applyBorder="1" applyAlignment="1" applyProtection="1">
      <alignment horizontal="right" vertical="center" wrapText="1"/>
      <protection hidden="1"/>
    </xf>
    <xf numFmtId="4" fontId="2" fillId="6" borderId="3" xfId="0" applyNumberFormat="1" applyFont="1" applyFill="1" applyBorder="1" applyAlignment="1" applyProtection="1">
      <alignment horizontal="right" vertical="center" wrapText="1"/>
      <protection hidden="1"/>
    </xf>
    <xf numFmtId="4" fontId="2" fillId="6" borderId="5" xfId="0" applyNumberFormat="1" applyFont="1" applyFill="1" applyBorder="1" applyAlignment="1" applyProtection="1">
      <alignment horizontal="right" vertical="center" wrapText="1"/>
      <protection hidden="1"/>
    </xf>
    <xf numFmtId="4" fontId="2" fillId="6" borderId="6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4" fontId="2" fillId="2" borderId="11" xfId="0" applyNumberFormat="1" applyFont="1" applyFill="1" applyBorder="1" applyAlignment="1" applyProtection="1">
      <alignment horizontal="center" vertical="center" wrapText="1"/>
      <protection hidden="1"/>
    </xf>
    <xf numFmtId="2" fontId="2" fillId="4" borderId="45" xfId="0" applyNumberFormat="1" applyFont="1" applyFill="1" applyBorder="1" applyAlignment="1" applyProtection="1">
      <alignment horizontal="left" vertical="center" wrapText="1"/>
      <protection hidden="1"/>
    </xf>
    <xf numFmtId="2" fontId="2" fillId="4" borderId="32" xfId="0" applyNumberFormat="1" applyFont="1" applyFill="1" applyBorder="1" applyAlignment="1" applyProtection="1">
      <alignment horizontal="left" vertical="center" wrapText="1"/>
      <protection hidden="1"/>
    </xf>
    <xf numFmtId="2" fontId="2" fillId="4" borderId="41" xfId="0" applyNumberFormat="1" applyFont="1" applyFill="1" applyBorder="1" applyAlignment="1" applyProtection="1">
      <alignment horizontal="left" vertical="center" wrapText="1"/>
      <protection hidden="1"/>
    </xf>
    <xf numFmtId="2" fontId="2" fillId="4" borderId="22" xfId="0" applyNumberFormat="1" applyFont="1" applyFill="1" applyBorder="1" applyAlignment="1" applyProtection="1">
      <alignment horizontal="left" vertical="center" wrapText="1"/>
      <protection hidden="1"/>
    </xf>
    <xf numFmtId="2" fontId="2" fillId="4" borderId="23" xfId="0" applyNumberFormat="1" applyFont="1" applyFill="1" applyBorder="1" applyAlignment="1" applyProtection="1">
      <alignment horizontal="left" vertical="center" wrapText="1"/>
      <protection hidden="1"/>
    </xf>
    <xf numFmtId="2" fontId="2" fillId="4" borderId="24" xfId="0" applyNumberFormat="1" applyFont="1" applyFill="1" applyBorder="1" applyAlignment="1" applyProtection="1">
      <alignment horizontal="left" vertical="center" wrapText="1"/>
      <protection hidden="1"/>
    </xf>
  </cellXfs>
  <cellStyles count="6">
    <cellStyle name="Moeda 2" xfId="5"/>
    <cellStyle name="Normal" xfId="0" builtinId="0"/>
    <cellStyle name="Normal 2" xfId="4"/>
    <cellStyle name="Normal 5 2" xfId="3"/>
    <cellStyle name="Vírgula" xfId="1" builtinId="3"/>
    <cellStyle name="Vírgula 2" xfId="2"/>
  </cellStyles>
  <dxfs count="0"/>
  <tableStyles count="0" defaultTableStyle="TableStyleMedium2" defaultPivotStyle="PivotStyleLight16"/>
  <colors>
    <mruColors>
      <color rgb="FFAB9E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83820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83820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83820</xdr:rowOff>
    </xdr:to>
    <xdr:sp macro="" textlink="">
      <xdr:nvSpPr>
        <xdr:cNvPr id="4" name="AutoShape 3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76200</xdr:rowOff>
    </xdr:to>
    <xdr:sp macro="" textlink="">
      <xdr:nvSpPr>
        <xdr:cNvPr id="5" name="AutoShape 4"/>
        <xdr:cNvSpPr>
          <a:spLocks noChangeAspect="1" noChangeArrowheads="1"/>
        </xdr:cNvSpPr>
      </xdr:nvSpPr>
      <xdr:spPr bwMode="auto">
        <a:xfrm>
          <a:off x="923925" y="38766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99</xdr:row>
      <xdr:rowOff>160020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99</xdr:row>
      <xdr:rowOff>160020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83820</xdr:rowOff>
    </xdr:to>
    <xdr:sp macro="" textlink="">
      <xdr:nvSpPr>
        <xdr:cNvPr id="8" name="AutoShape 1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83820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83820</xdr:rowOff>
    </xdr:to>
    <xdr:sp macro="" textlink="">
      <xdr:nvSpPr>
        <xdr:cNvPr id="10" name="AutoShape 3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76200</xdr:rowOff>
    </xdr:to>
    <xdr:sp macro="" textlink="">
      <xdr:nvSpPr>
        <xdr:cNvPr id="11" name="AutoShape 4"/>
        <xdr:cNvSpPr>
          <a:spLocks noChangeAspect="1" noChangeArrowheads="1"/>
        </xdr:cNvSpPr>
      </xdr:nvSpPr>
      <xdr:spPr bwMode="auto">
        <a:xfrm>
          <a:off x="923925" y="38766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99</xdr:row>
      <xdr:rowOff>160020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99</xdr:row>
      <xdr:rowOff>160020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60614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45374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37754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37754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60614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45374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45374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60614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60614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45374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37754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37754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60614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45374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45374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104</xdr:row>
      <xdr:rowOff>60614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72215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64595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49355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49355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72215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64595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64595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72215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72215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64595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49355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49355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72215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64595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64595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72215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77066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61826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54206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54206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77066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61826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61826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77066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77066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61826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54206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54206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77066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61826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61826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468630</xdr:colOff>
      <xdr:row>102</xdr:row>
      <xdr:rowOff>77066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79837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72217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56977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56977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79837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72217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72217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79837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79837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72217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56977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79837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72217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72217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79837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469093</xdr:colOff>
      <xdr:row>102</xdr:row>
      <xdr:rowOff>14722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72215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64595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49355</xdr:rowOff>
    </xdr:to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49355</xdr:rowOff>
    </xdr:to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72215</xdr:rowOff>
    </xdr:to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64595</xdr:rowOff>
    </xdr:to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64595</xdr:rowOff>
    </xdr:to>
    <xdr:sp macro="" textlink="">
      <xdr:nvSpPr>
        <xdr:cNvPr id="17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72215</xdr:rowOff>
    </xdr:to>
    <xdr:sp macro="" textlink="">
      <xdr:nvSpPr>
        <xdr:cNvPr id="17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72215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64595</xdr:rowOff>
    </xdr:to>
    <xdr:sp macro="" textlink="">
      <xdr:nvSpPr>
        <xdr:cNvPr id="177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49355</xdr:rowOff>
    </xdr:to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49355</xdr:rowOff>
    </xdr:to>
    <xdr:sp macro="" textlink="">
      <xdr:nvSpPr>
        <xdr:cNvPr id="179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72215</xdr:rowOff>
    </xdr:to>
    <xdr:sp macro="" textlink="">
      <xdr:nvSpPr>
        <xdr:cNvPr id="18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64595</xdr:rowOff>
    </xdr:to>
    <xdr:sp macro="" textlink="">
      <xdr:nvSpPr>
        <xdr:cNvPr id="181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64595</xdr:rowOff>
    </xdr:to>
    <xdr:sp macro="" textlink="">
      <xdr:nvSpPr>
        <xdr:cNvPr id="182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72215</xdr:rowOff>
    </xdr:to>
    <xdr:sp macro="" textlink="">
      <xdr:nvSpPr>
        <xdr:cNvPr id="183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77066</xdr:rowOff>
    </xdr:to>
    <xdr:sp macro="" textlink="">
      <xdr:nvSpPr>
        <xdr:cNvPr id="18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61826</xdr:rowOff>
    </xdr:to>
    <xdr:sp macro="" textlink="">
      <xdr:nvSpPr>
        <xdr:cNvPr id="18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54206</xdr:rowOff>
    </xdr:to>
    <xdr:sp macro="" textlink="">
      <xdr:nvSpPr>
        <xdr:cNvPr id="186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54206</xdr:rowOff>
    </xdr:to>
    <xdr:sp macro="" textlink="">
      <xdr:nvSpPr>
        <xdr:cNvPr id="187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77066</xdr:rowOff>
    </xdr:to>
    <xdr:sp macro="" textlink="">
      <xdr:nvSpPr>
        <xdr:cNvPr id="188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61826</xdr:rowOff>
    </xdr:to>
    <xdr:sp macro="" textlink="">
      <xdr:nvSpPr>
        <xdr:cNvPr id="189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61826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77066</xdr:rowOff>
    </xdr:to>
    <xdr:sp macro="" textlink="">
      <xdr:nvSpPr>
        <xdr:cNvPr id="19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77066</xdr:rowOff>
    </xdr:to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61826</xdr:rowOff>
    </xdr:to>
    <xdr:sp macro="" textlink="">
      <xdr:nvSpPr>
        <xdr:cNvPr id="193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54206</xdr:rowOff>
    </xdr:to>
    <xdr:sp macro="" textlink="">
      <xdr:nvSpPr>
        <xdr:cNvPr id="194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54206</xdr:rowOff>
    </xdr:to>
    <xdr:sp macro="" textlink="">
      <xdr:nvSpPr>
        <xdr:cNvPr id="195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77066</xdr:rowOff>
    </xdr:to>
    <xdr:sp macro="" textlink="">
      <xdr:nvSpPr>
        <xdr:cNvPr id="19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61826</xdr:rowOff>
    </xdr:to>
    <xdr:sp macro="" textlink="">
      <xdr:nvSpPr>
        <xdr:cNvPr id="197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61826</xdr:rowOff>
    </xdr:to>
    <xdr:sp macro="" textlink="">
      <xdr:nvSpPr>
        <xdr:cNvPr id="198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468630</xdr:colOff>
      <xdr:row>57</xdr:row>
      <xdr:rowOff>77066</xdr:rowOff>
    </xdr:to>
    <xdr:sp macro="" textlink="">
      <xdr:nvSpPr>
        <xdr:cNvPr id="199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79837</xdr:rowOff>
    </xdr:to>
    <xdr:sp macro="" textlink="">
      <xdr:nvSpPr>
        <xdr:cNvPr id="200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72217</xdr:rowOff>
    </xdr:to>
    <xdr:sp macro="" textlink="">
      <xdr:nvSpPr>
        <xdr:cNvPr id="20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56977</xdr:rowOff>
    </xdr:to>
    <xdr:sp macro="" textlink="">
      <xdr:nvSpPr>
        <xdr:cNvPr id="202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56977</xdr:rowOff>
    </xdr:to>
    <xdr:sp macro="" textlink="">
      <xdr:nvSpPr>
        <xdr:cNvPr id="203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79837</xdr:rowOff>
    </xdr:to>
    <xdr:sp macro="" textlink="">
      <xdr:nvSpPr>
        <xdr:cNvPr id="204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72217</xdr:rowOff>
    </xdr:to>
    <xdr:sp macro="" textlink="">
      <xdr:nvSpPr>
        <xdr:cNvPr id="205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72217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79837</xdr:rowOff>
    </xdr:to>
    <xdr:sp macro="" textlink="">
      <xdr:nvSpPr>
        <xdr:cNvPr id="207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79837</xdr:rowOff>
    </xdr:to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72217</xdr:rowOff>
    </xdr:to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56977</xdr:rowOff>
    </xdr:to>
    <xdr:sp macro="" textlink="">
      <xdr:nvSpPr>
        <xdr:cNvPr id="210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79837</xdr:rowOff>
    </xdr:to>
    <xdr:sp macro="" textlink="">
      <xdr:nvSpPr>
        <xdr:cNvPr id="211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72217</xdr:rowOff>
    </xdr:to>
    <xdr:sp macro="" textlink="">
      <xdr:nvSpPr>
        <xdr:cNvPr id="212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72217</xdr:rowOff>
    </xdr:to>
    <xdr:sp macro="" textlink="">
      <xdr:nvSpPr>
        <xdr:cNvPr id="213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79837</xdr:rowOff>
    </xdr:to>
    <xdr:sp macro="" textlink="">
      <xdr:nvSpPr>
        <xdr:cNvPr id="214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1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1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2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2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2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2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2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2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2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2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2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56</xdr:row>
      <xdr:rowOff>0</xdr:rowOff>
    </xdr:from>
    <xdr:to>
      <xdr:col>2</xdr:col>
      <xdr:colOff>469093</xdr:colOff>
      <xdr:row>57</xdr:row>
      <xdr:rowOff>14722</xdr:rowOff>
    </xdr:to>
    <xdr:sp macro="" textlink="">
      <xdr:nvSpPr>
        <xdr:cNvPr id="23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502920</xdr:colOff>
      <xdr:row>120</xdr:row>
      <xdr:rowOff>0</xdr:rowOff>
    </xdr:from>
    <xdr:ext cx="451485" cy="262715"/>
    <xdr:sp macro="" textlink="">
      <xdr:nvSpPr>
        <xdr:cNvPr id="237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55095"/>
    <xdr:sp macro="" textlink="">
      <xdr:nvSpPr>
        <xdr:cNvPr id="238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39855"/>
    <xdr:sp macro="" textlink="">
      <xdr:nvSpPr>
        <xdr:cNvPr id="239" name="AutoShape 2"/>
        <xdr:cNvSpPr>
          <a:spLocks noChangeAspect="1" noChangeArrowheads="1"/>
        </xdr:cNvSpPr>
      </xdr:nvSpPr>
      <xdr:spPr bwMode="auto">
        <a:xfrm>
          <a:off x="788670" y="5494972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39855"/>
    <xdr:sp macro="" textlink="">
      <xdr:nvSpPr>
        <xdr:cNvPr id="240" name="AutoShape 2"/>
        <xdr:cNvSpPr>
          <a:spLocks noChangeAspect="1" noChangeArrowheads="1"/>
        </xdr:cNvSpPr>
      </xdr:nvSpPr>
      <xdr:spPr bwMode="auto">
        <a:xfrm>
          <a:off x="788670" y="5494972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62715"/>
    <xdr:sp macro="" textlink="">
      <xdr:nvSpPr>
        <xdr:cNvPr id="241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55095"/>
    <xdr:sp macro="" textlink="">
      <xdr:nvSpPr>
        <xdr:cNvPr id="242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55095"/>
    <xdr:sp macro="" textlink="">
      <xdr:nvSpPr>
        <xdr:cNvPr id="243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62715"/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62715"/>
    <xdr:sp macro="" textlink="">
      <xdr:nvSpPr>
        <xdr:cNvPr id="245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55095"/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39855"/>
    <xdr:sp macro="" textlink="">
      <xdr:nvSpPr>
        <xdr:cNvPr id="247" name="AutoShape 2"/>
        <xdr:cNvSpPr>
          <a:spLocks noChangeAspect="1" noChangeArrowheads="1"/>
        </xdr:cNvSpPr>
      </xdr:nvSpPr>
      <xdr:spPr bwMode="auto">
        <a:xfrm>
          <a:off x="788670" y="5494972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39855"/>
    <xdr:sp macro="" textlink="">
      <xdr:nvSpPr>
        <xdr:cNvPr id="248" name="AutoShape 2"/>
        <xdr:cNvSpPr>
          <a:spLocks noChangeAspect="1" noChangeArrowheads="1"/>
        </xdr:cNvSpPr>
      </xdr:nvSpPr>
      <xdr:spPr bwMode="auto">
        <a:xfrm>
          <a:off x="788670" y="5494972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62715"/>
    <xdr:sp macro="" textlink="">
      <xdr:nvSpPr>
        <xdr:cNvPr id="249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55095"/>
    <xdr:sp macro="" textlink="">
      <xdr:nvSpPr>
        <xdr:cNvPr id="250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55095"/>
    <xdr:sp macro="" textlink="">
      <xdr:nvSpPr>
        <xdr:cNvPr id="251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62715"/>
    <xdr:sp macro="" textlink="">
      <xdr:nvSpPr>
        <xdr:cNvPr id="252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67566"/>
    <xdr:sp macro="" textlink="">
      <xdr:nvSpPr>
        <xdr:cNvPr id="253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52326"/>
    <xdr:sp macro="" textlink="">
      <xdr:nvSpPr>
        <xdr:cNvPr id="254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44706"/>
    <xdr:sp macro="" textlink="">
      <xdr:nvSpPr>
        <xdr:cNvPr id="255" name="AutoShape 2"/>
        <xdr:cNvSpPr>
          <a:spLocks noChangeAspect="1" noChangeArrowheads="1"/>
        </xdr:cNvSpPr>
      </xdr:nvSpPr>
      <xdr:spPr bwMode="auto">
        <a:xfrm>
          <a:off x="788670" y="5494972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44706"/>
    <xdr:sp macro="" textlink="">
      <xdr:nvSpPr>
        <xdr:cNvPr id="256" name="AutoShape 2"/>
        <xdr:cNvSpPr>
          <a:spLocks noChangeAspect="1" noChangeArrowheads="1"/>
        </xdr:cNvSpPr>
      </xdr:nvSpPr>
      <xdr:spPr bwMode="auto">
        <a:xfrm>
          <a:off x="788670" y="5494972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67566"/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52326"/>
    <xdr:sp macro="" textlink="">
      <xdr:nvSpPr>
        <xdr:cNvPr id="258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52326"/>
    <xdr:sp macro="" textlink="">
      <xdr:nvSpPr>
        <xdr:cNvPr id="259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67566"/>
    <xdr:sp macro="" textlink="">
      <xdr:nvSpPr>
        <xdr:cNvPr id="260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67566"/>
    <xdr:sp macro="" textlink="">
      <xdr:nvSpPr>
        <xdr:cNvPr id="261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52326"/>
    <xdr:sp macro="" textlink="">
      <xdr:nvSpPr>
        <xdr:cNvPr id="262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44706"/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788670" y="5494972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44706"/>
    <xdr:sp macro="" textlink="">
      <xdr:nvSpPr>
        <xdr:cNvPr id="264" name="AutoShape 2"/>
        <xdr:cNvSpPr>
          <a:spLocks noChangeAspect="1" noChangeArrowheads="1"/>
        </xdr:cNvSpPr>
      </xdr:nvSpPr>
      <xdr:spPr bwMode="auto">
        <a:xfrm>
          <a:off x="788670" y="5494972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67566"/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52326"/>
    <xdr:sp macro="" textlink="">
      <xdr:nvSpPr>
        <xdr:cNvPr id="266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52326"/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485" cy="267566"/>
    <xdr:sp macro="" textlink="">
      <xdr:nvSpPr>
        <xdr:cNvPr id="268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70337"/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62717"/>
    <xdr:sp macro="" textlink="">
      <xdr:nvSpPr>
        <xdr:cNvPr id="270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47477"/>
    <xdr:sp macro="" textlink="">
      <xdr:nvSpPr>
        <xdr:cNvPr id="271" name="AutoShape 2"/>
        <xdr:cNvSpPr>
          <a:spLocks noChangeAspect="1" noChangeArrowheads="1"/>
        </xdr:cNvSpPr>
      </xdr:nvSpPr>
      <xdr:spPr bwMode="auto">
        <a:xfrm>
          <a:off x="788670" y="5494972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47477"/>
    <xdr:sp macro="" textlink="">
      <xdr:nvSpPr>
        <xdr:cNvPr id="272" name="AutoShape 2"/>
        <xdr:cNvSpPr>
          <a:spLocks noChangeAspect="1" noChangeArrowheads="1"/>
        </xdr:cNvSpPr>
      </xdr:nvSpPr>
      <xdr:spPr bwMode="auto">
        <a:xfrm>
          <a:off x="788670" y="5494972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70337"/>
    <xdr:sp macro="" textlink="">
      <xdr:nvSpPr>
        <xdr:cNvPr id="273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62717"/>
    <xdr:sp macro="" textlink="">
      <xdr:nvSpPr>
        <xdr:cNvPr id="274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62717"/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70337"/>
    <xdr:sp macro="" textlink="">
      <xdr:nvSpPr>
        <xdr:cNvPr id="276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70337"/>
    <xdr:sp macro="" textlink="">
      <xdr:nvSpPr>
        <xdr:cNvPr id="277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62717"/>
    <xdr:sp macro="" textlink="">
      <xdr:nvSpPr>
        <xdr:cNvPr id="278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47477"/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788670" y="5494972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70337"/>
    <xdr:sp macro="" textlink="">
      <xdr:nvSpPr>
        <xdr:cNvPr id="280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62717"/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62717"/>
    <xdr:sp macro="" textlink="">
      <xdr:nvSpPr>
        <xdr:cNvPr id="282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70337"/>
    <xdr:sp macro="" textlink="">
      <xdr:nvSpPr>
        <xdr:cNvPr id="283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84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85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86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88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89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90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92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94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96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97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98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120</xdr:row>
      <xdr:rowOff>0</xdr:rowOff>
    </xdr:from>
    <xdr:ext cx="451948" cy="205222"/>
    <xdr:sp macro="" textlink="">
      <xdr:nvSpPr>
        <xdr:cNvPr id="299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83820</xdr:rowOff>
    </xdr:to>
    <xdr:sp macro="" textlink="">
      <xdr:nvSpPr>
        <xdr:cNvPr id="300" name="AutoShape 1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83820</xdr:rowOff>
    </xdr:to>
    <xdr:sp macro="" textlink="">
      <xdr:nvSpPr>
        <xdr:cNvPr id="301" name="AutoShape 2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83820</xdr:rowOff>
    </xdr:to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76200</xdr:rowOff>
    </xdr:to>
    <xdr:sp macro="" textlink="">
      <xdr:nvSpPr>
        <xdr:cNvPr id="303" name="AutoShape 4"/>
        <xdr:cNvSpPr>
          <a:spLocks noChangeAspect="1" noChangeArrowheads="1"/>
        </xdr:cNvSpPr>
      </xdr:nvSpPr>
      <xdr:spPr bwMode="auto">
        <a:xfrm>
          <a:off x="923925" y="38766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99</xdr:row>
      <xdr:rowOff>160020</xdr:rowOff>
    </xdr:to>
    <xdr:sp macro="" textlink="">
      <xdr:nvSpPr>
        <xdr:cNvPr id="304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99</xdr:row>
      <xdr:rowOff>160020</xdr:rowOff>
    </xdr:to>
    <xdr:sp macro="" textlink="">
      <xdr:nvSpPr>
        <xdr:cNvPr id="305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83820</xdr:rowOff>
    </xdr:to>
    <xdr:sp macro="" textlink="">
      <xdr:nvSpPr>
        <xdr:cNvPr id="306" name="AutoShape 1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83820</xdr:rowOff>
    </xdr:to>
    <xdr:sp macro="" textlink="">
      <xdr:nvSpPr>
        <xdr:cNvPr id="307" name="AutoShape 2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83820</xdr:rowOff>
    </xdr:to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502920</xdr:colOff>
      <xdr:row>99</xdr:row>
      <xdr:rowOff>76200</xdr:rowOff>
    </xdr:to>
    <xdr:sp macro="" textlink="">
      <xdr:nvSpPr>
        <xdr:cNvPr id="309" name="AutoShape 4"/>
        <xdr:cNvSpPr>
          <a:spLocks noChangeAspect="1" noChangeArrowheads="1"/>
        </xdr:cNvSpPr>
      </xdr:nvSpPr>
      <xdr:spPr bwMode="auto">
        <a:xfrm>
          <a:off x="923925" y="38766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99</xdr:row>
      <xdr:rowOff>160020</xdr:rowOff>
    </xdr:to>
    <xdr:sp macro="" textlink="">
      <xdr:nvSpPr>
        <xdr:cNvPr id="310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99</xdr:row>
      <xdr:rowOff>160020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87284</xdr:rowOff>
    </xdr:to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72044</xdr:rowOff>
    </xdr:to>
    <xdr:sp macro="" textlink="">
      <xdr:nvSpPr>
        <xdr:cNvPr id="313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64424</xdr:rowOff>
    </xdr:to>
    <xdr:sp macro="" textlink="">
      <xdr:nvSpPr>
        <xdr:cNvPr id="314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64424</xdr:rowOff>
    </xdr:to>
    <xdr:sp macro="" textlink="">
      <xdr:nvSpPr>
        <xdr:cNvPr id="315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87284</xdr:rowOff>
    </xdr:to>
    <xdr:sp macro="" textlink="">
      <xdr:nvSpPr>
        <xdr:cNvPr id="316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72044</xdr:rowOff>
    </xdr:to>
    <xdr:sp macro="" textlink="">
      <xdr:nvSpPr>
        <xdr:cNvPr id="317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72044</xdr:rowOff>
    </xdr:to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87284</xdr:rowOff>
    </xdr:to>
    <xdr:sp macro="" textlink="">
      <xdr:nvSpPr>
        <xdr:cNvPr id="319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87284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72044</xdr:rowOff>
    </xdr:to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64424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64424</xdr:rowOff>
    </xdr:to>
    <xdr:sp macro="" textlink="">
      <xdr:nvSpPr>
        <xdr:cNvPr id="323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87284</xdr:rowOff>
    </xdr:to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72044</xdr:rowOff>
    </xdr:to>
    <xdr:sp macro="" textlink="">
      <xdr:nvSpPr>
        <xdr:cNvPr id="325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72044</xdr:rowOff>
    </xdr:to>
    <xdr:sp macro="" textlink="">
      <xdr:nvSpPr>
        <xdr:cNvPr id="326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99</xdr:row>
      <xdr:rowOff>0</xdr:rowOff>
    </xdr:from>
    <xdr:to>
      <xdr:col>2</xdr:col>
      <xdr:colOff>468630</xdr:colOff>
      <xdr:row>103</xdr:row>
      <xdr:rowOff>87284</xdr:rowOff>
    </xdr:to>
    <xdr:sp macro="" textlink="">
      <xdr:nvSpPr>
        <xdr:cNvPr id="327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83820</xdr:rowOff>
    </xdr:to>
    <xdr:sp macro="" textlink="">
      <xdr:nvSpPr>
        <xdr:cNvPr id="328" name="AutoShape 1"/>
        <xdr:cNvSpPr>
          <a:spLocks noChangeAspect="1" noChangeArrowheads="1"/>
        </xdr:cNvSpPr>
      </xdr:nvSpPr>
      <xdr:spPr bwMode="auto">
        <a:xfrm>
          <a:off x="1047750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83820</xdr:rowOff>
    </xdr:to>
    <xdr:sp macro="" textlink="">
      <xdr:nvSpPr>
        <xdr:cNvPr id="329" name="AutoShape 2"/>
        <xdr:cNvSpPr>
          <a:spLocks noChangeAspect="1" noChangeArrowheads="1"/>
        </xdr:cNvSpPr>
      </xdr:nvSpPr>
      <xdr:spPr bwMode="auto">
        <a:xfrm>
          <a:off x="1047750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83820</xdr:rowOff>
    </xdr:to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1047750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76200</xdr:rowOff>
    </xdr:to>
    <xdr:sp macro="" textlink="">
      <xdr:nvSpPr>
        <xdr:cNvPr id="331" name="AutoShape 4"/>
        <xdr:cNvSpPr>
          <a:spLocks noChangeAspect="1" noChangeArrowheads="1"/>
        </xdr:cNvSpPr>
      </xdr:nvSpPr>
      <xdr:spPr bwMode="auto">
        <a:xfrm>
          <a:off x="1047750" y="38481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98</xdr:row>
      <xdr:rowOff>0</xdr:rowOff>
    </xdr:from>
    <xdr:to>
      <xdr:col>2</xdr:col>
      <xdr:colOff>525780</xdr:colOff>
      <xdr:row>98</xdr:row>
      <xdr:rowOff>160020</xdr:rowOff>
    </xdr:to>
    <xdr:sp macro="" textlink="">
      <xdr:nvSpPr>
        <xdr:cNvPr id="332" name="AutoShape 2"/>
        <xdr:cNvSpPr>
          <a:spLocks noChangeAspect="1" noChangeArrowheads="1"/>
        </xdr:cNvSpPr>
      </xdr:nvSpPr>
      <xdr:spPr bwMode="auto">
        <a:xfrm>
          <a:off x="864870" y="3848100"/>
          <a:ext cx="5276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98</xdr:row>
      <xdr:rowOff>0</xdr:rowOff>
    </xdr:from>
    <xdr:to>
      <xdr:col>2</xdr:col>
      <xdr:colOff>525780</xdr:colOff>
      <xdr:row>98</xdr:row>
      <xdr:rowOff>160020</xdr:rowOff>
    </xdr:to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864870" y="3848100"/>
          <a:ext cx="5276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83820</xdr:rowOff>
    </xdr:to>
    <xdr:sp macro="" textlink="">
      <xdr:nvSpPr>
        <xdr:cNvPr id="334" name="AutoShape 1"/>
        <xdr:cNvSpPr>
          <a:spLocks noChangeAspect="1" noChangeArrowheads="1"/>
        </xdr:cNvSpPr>
      </xdr:nvSpPr>
      <xdr:spPr bwMode="auto">
        <a:xfrm>
          <a:off x="1047750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83820</xdr:rowOff>
    </xdr:to>
    <xdr:sp macro="" textlink="">
      <xdr:nvSpPr>
        <xdr:cNvPr id="335" name="AutoShape 2"/>
        <xdr:cNvSpPr>
          <a:spLocks noChangeAspect="1" noChangeArrowheads="1"/>
        </xdr:cNvSpPr>
      </xdr:nvSpPr>
      <xdr:spPr bwMode="auto">
        <a:xfrm>
          <a:off x="1047750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83820</xdr:rowOff>
    </xdr:to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1047750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76200</xdr:rowOff>
    </xdr:to>
    <xdr:sp macro="" textlink="">
      <xdr:nvSpPr>
        <xdr:cNvPr id="337" name="AutoShape 4"/>
        <xdr:cNvSpPr>
          <a:spLocks noChangeAspect="1" noChangeArrowheads="1"/>
        </xdr:cNvSpPr>
      </xdr:nvSpPr>
      <xdr:spPr bwMode="auto">
        <a:xfrm>
          <a:off x="1047750" y="38481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98</xdr:row>
      <xdr:rowOff>0</xdr:rowOff>
    </xdr:from>
    <xdr:to>
      <xdr:col>2</xdr:col>
      <xdr:colOff>525780</xdr:colOff>
      <xdr:row>98</xdr:row>
      <xdr:rowOff>160020</xdr:rowOff>
    </xdr:to>
    <xdr:sp macro="" textlink="">
      <xdr:nvSpPr>
        <xdr:cNvPr id="338" name="AutoShape 2"/>
        <xdr:cNvSpPr>
          <a:spLocks noChangeAspect="1" noChangeArrowheads="1"/>
        </xdr:cNvSpPr>
      </xdr:nvSpPr>
      <xdr:spPr bwMode="auto">
        <a:xfrm>
          <a:off x="864870" y="3848100"/>
          <a:ext cx="5276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98</xdr:row>
      <xdr:rowOff>0</xdr:rowOff>
    </xdr:from>
    <xdr:to>
      <xdr:col>2</xdr:col>
      <xdr:colOff>525780</xdr:colOff>
      <xdr:row>98</xdr:row>
      <xdr:rowOff>160020</xdr:rowOff>
    </xdr:to>
    <xdr:sp macro="" textlink="">
      <xdr:nvSpPr>
        <xdr:cNvPr id="339" name="AutoShape 2"/>
        <xdr:cNvSpPr>
          <a:spLocks noChangeAspect="1" noChangeArrowheads="1"/>
        </xdr:cNvSpPr>
      </xdr:nvSpPr>
      <xdr:spPr bwMode="auto">
        <a:xfrm>
          <a:off x="864870" y="3848100"/>
          <a:ext cx="5276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96</xdr:row>
      <xdr:rowOff>0</xdr:rowOff>
    </xdr:from>
    <xdr:ext cx="502920" cy="83820"/>
    <xdr:sp macro="" textlink="">
      <xdr:nvSpPr>
        <xdr:cNvPr id="340" name="AutoShape 1"/>
        <xdr:cNvSpPr>
          <a:spLocks noChangeAspect="1" noChangeArrowheads="1"/>
        </xdr:cNvSpPr>
      </xdr:nvSpPr>
      <xdr:spPr bwMode="auto">
        <a:xfrm>
          <a:off x="1047750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502920" cy="83820"/>
    <xdr:sp macro="" textlink="">
      <xdr:nvSpPr>
        <xdr:cNvPr id="341" name="AutoShape 2"/>
        <xdr:cNvSpPr>
          <a:spLocks noChangeAspect="1" noChangeArrowheads="1"/>
        </xdr:cNvSpPr>
      </xdr:nvSpPr>
      <xdr:spPr bwMode="auto">
        <a:xfrm>
          <a:off x="1047750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502920" cy="83820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1047750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502920" cy="76200"/>
    <xdr:sp macro="" textlink="">
      <xdr:nvSpPr>
        <xdr:cNvPr id="343" name="AutoShape 4"/>
        <xdr:cNvSpPr>
          <a:spLocks noChangeAspect="1" noChangeArrowheads="1"/>
        </xdr:cNvSpPr>
      </xdr:nvSpPr>
      <xdr:spPr bwMode="auto">
        <a:xfrm>
          <a:off x="1047750" y="35242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</xdr:row>
      <xdr:rowOff>0</xdr:rowOff>
    </xdr:from>
    <xdr:ext cx="451485" cy="160020"/>
    <xdr:sp macro="" textlink="">
      <xdr:nvSpPr>
        <xdr:cNvPr id="344" name="AutoShape 2"/>
        <xdr:cNvSpPr>
          <a:spLocks noChangeAspect="1" noChangeArrowheads="1"/>
        </xdr:cNvSpPr>
      </xdr:nvSpPr>
      <xdr:spPr bwMode="auto">
        <a:xfrm>
          <a:off x="864870" y="35242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</xdr:row>
      <xdr:rowOff>0</xdr:rowOff>
    </xdr:from>
    <xdr:ext cx="451485" cy="160020"/>
    <xdr:sp macro="" textlink="">
      <xdr:nvSpPr>
        <xdr:cNvPr id="345" name="AutoShape 2"/>
        <xdr:cNvSpPr>
          <a:spLocks noChangeAspect="1" noChangeArrowheads="1"/>
        </xdr:cNvSpPr>
      </xdr:nvSpPr>
      <xdr:spPr bwMode="auto">
        <a:xfrm>
          <a:off x="864870" y="35242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502920" cy="83820"/>
    <xdr:sp macro="" textlink="">
      <xdr:nvSpPr>
        <xdr:cNvPr id="346" name="AutoShape 1"/>
        <xdr:cNvSpPr>
          <a:spLocks noChangeAspect="1" noChangeArrowheads="1"/>
        </xdr:cNvSpPr>
      </xdr:nvSpPr>
      <xdr:spPr bwMode="auto">
        <a:xfrm>
          <a:off x="1047750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502920" cy="83820"/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047750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502920" cy="83820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047750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502920" cy="76200"/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047750" y="35242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</xdr:row>
      <xdr:rowOff>0</xdr:rowOff>
    </xdr:from>
    <xdr:ext cx="451485" cy="160020"/>
    <xdr:sp macro="" textlink="">
      <xdr:nvSpPr>
        <xdr:cNvPr id="350" name="AutoShape 2"/>
        <xdr:cNvSpPr>
          <a:spLocks noChangeAspect="1" noChangeArrowheads="1"/>
        </xdr:cNvSpPr>
      </xdr:nvSpPr>
      <xdr:spPr bwMode="auto">
        <a:xfrm>
          <a:off x="864870" y="35242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</xdr:row>
      <xdr:rowOff>0</xdr:rowOff>
    </xdr:from>
    <xdr:ext cx="451485" cy="160020"/>
    <xdr:sp macro="" textlink="">
      <xdr:nvSpPr>
        <xdr:cNvPr id="351" name="AutoShape 2"/>
        <xdr:cNvSpPr>
          <a:spLocks noChangeAspect="1" noChangeArrowheads="1"/>
        </xdr:cNvSpPr>
      </xdr:nvSpPr>
      <xdr:spPr bwMode="auto">
        <a:xfrm>
          <a:off x="864870" y="35242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83820"/>
    <xdr:sp macro="" textlink="">
      <xdr:nvSpPr>
        <xdr:cNvPr id="352" name="AutoShape 1"/>
        <xdr:cNvSpPr>
          <a:spLocks noChangeAspect="1" noChangeArrowheads="1"/>
        </xdr:cNvSpPr>
      </xdr:nvSpPr>
      <xdr:spPr bwMode="auto">
        <a:xfrm>
          <a:off x="1047750" y="3686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83820"/>
    <xdr:sp macro="" textlink="">
      <xdr:nvSpPr>
        <xdr:cNvPr id="353" name="AutoShape 2"/>
        <xdr:cNvSpPr>
          <a:spLocks noChangeAspect="1" noChangeArrowheads="1"/>
        </xdr:cNvSpPr>
      </xdr:nvSpPr>
      <xdr:spPr bwMode="auto">
        <a:xfrm>
          <a:off x="1047750" y="3686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83820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1047750" y="3686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76200"/>
    <xdr:sp macro="" textlink="">
      <xdr:nvSpPr>
        <xdr:cNvPr id="355" name="AutoShape 4"/>
        <xdr:cNvSpPr>
          <a:spLocks noChangeAspect="1" noChangeArrowheads="1"/>
        </xdr:cNvSpPr>
      </xdr:nvSpPr>
      <xdr:spPr bwMode="auto">
        <a:xfrm>
          <a:off x="1047750" y="36861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97</xdr:row>
      <xdr:rowOff>0</xdr:rowOff>
    </xdr:from>
    <xdr:ext cx="451485" cy="160020"/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864870" y="36861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97</xdr:row>
      <xdr:rowOff>0</xdr:rowOff>
    </xdr:from>
    <xdr:ext cx="451485" cy="160020"/>
    <xdr:sp macro="" textlink="">
      <xdr:nvSpPr>
        <xdr:cNvPr id="357" name="AutoShape 2"/>
        <xdr:cNvSpPr>
          <a:spLocks noChangeAspect="1" noChangeArrowheads="1"/>
        </xdr:cNvSpPr>
      </xdr:nvSpPr>
      <xdr:spPr bwMode="auto">
        <a:xfrm>
          <a:off x="864870" y="36861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83820"/>
    <xdr:sp macro="" textlink="">
      <xdr:nvSpPr>
        <xdr:cNvPr id="358" name="AutoShape 1"/>
        <xdr:cNvSpPr>
          <a:spLocks noChangeAspect="1" noChangeArrowheads="1"/>
        </xdr:cNvSpPr>
      </xdr:nvSpPr>
      <xdr:spPr bwMode="auto">
        <a:xfrm>
          <a:off x="1047750" y="3686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83820"/>
    <xdr:sp macro="" textlink="">
      <xdr:nvSpPr>
        <xdr:cNvPr id="359" name="AutoShape 2"/>
        <xdr:cNvSpPr>
          <a:spLocks noChangeAspect="1" noChangeArrowheads="1"/>
        </xdr:cNvSpPr>
      </xdr:nvSpPr>
      <xdr:spPr bwMode="auto">
        <a:xfrm>
          <a:off x="1047750" y="3686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83820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1047750" y="3686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76200"/>
    <xdr:sp macro="" textlink="">
      <xdr:nvSpPr>
        <xdr:cNvPr id="361" name="AutoShape 4"/>
        <xdr:cNvSpPr>
          <a:spLocks noChangeAspect="1" noChangeArrowheads="1"/>
        </xdr:cNvSpPr>
      </xdr:nvSpPr>
      <xdr:spPr bwMode="auto">
        <a:xfrm>
          <a:off x="1047750" y="36861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97</xdr:row>
      <xdr:rowOff>0</xdr:rowOff>
    </xdr:from>
    <xdr:ext cx="451485" cy="160020"/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864870" y="36861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97</xdr:row>
      <xdr:rowOff>0</xdr:rowOff>
    </xdr:from>
    <xdr:ext cx="451485" cy="160020"/>
    <xdr:sp macro="" textlink="">
      <xdr:nvSpPr>
        <xdr:cNvPr id="363" name="AutoShape 2"/>
        <xdr:cNvSpPr>
          <a:spLocks noChangeAspect="1" noChangeArrowheads="1"/>
        </xdr:cNvSpPr>
      </xdr:nvSpPr>
      <xdr:spPr bwMode="auto">
        <a:xfrm>
          <a:off x="864870" y="36861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83820</xdr:rowOff>
    </xdr:to>
    <xdr:sp macro="" textlink="">
      <xdr:nvSpPr>
        <xdr:cNvPr id="364" name="AutoShape 1"/>
        <xdr:cNvSpPr>
          <a:spLocks noChangeAspect="1" noChangeArrowheads="1"/>
        </xdr:cNvSpPr>
      </xdr:nvSpPr>
      <xdr:spPr bwMode="auto">
        <a:xfrm>
          <a:off x="1047750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83820</xdr:rowOff>
    </xdr:to>
    <xdr:sp macro="" textlink="">
      <xdr:nvSpPr>
        <xdr:cNvPr id="365" name="AutoShape 2"/>
        <xdr:cNvSpPr>
          <a:spLocks noChangeAspect="1" noChangeArrowheads="1"/>
        </xdr:cNvSpPr>
      </xdr:nvSpPr>
      <xdr:spPr bwMode="auto">
        <a:xfrm>
          <a:off x="1047750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83820</xdr:rowOff>
    </xdr:to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1047750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76200</xdr:rowOff>
    </xdr:to>
    <xdr:sp macro="" textlink="">
      <xdr:nvSpPr>
        <xdr:cNvPr id="367" name="AutoShape 4"/>
        <xdr:cNvSpPr>
          <a:spLocks noChangeAspect="1" noChangeArrowheads="1"/>
        </xdr:cNvSpPr>
      </xdr:nvSpPr>
      <xdr:spPr bwMode="auto">
        <a:xfrm>
          <a:off x="1047750" y="38481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98</xdr:row>
      <xdr:rowOff>0</xdr:rowOff>
    </xdr:from>
    <xdr:to>
      <xdr:col>2</xdr:col>
      <xdr:colOff>525780</xdr:colOff>
      <xdr:row>98</xdr:row>
      <xdr:rowOff>160020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864870" y="3848100"/>
          <a:ext cx="5276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98</xdr:row>
      <xdr:rowOff>0</xdr:rowOff>
    </xdr:from>
    <xdr:to>
      <xdr:col>2</xdr:col>
      <xdr:colOff>525780</xdr:colOff>
      <xdr:row>98</xdr:row>
      <xdr:rowOff>160020</xdr:rowOff>
    </xdr:to>
    <xdr:sp macro="" textlink="">
      <xdr:nvSpPr>
        <xdr:cNvPr id="369" name="AutoShape 2"/>
        <xdr:cNvSpPr>
          <a:spLocks noChangeAspect="1" noChangeArrowheads="1"/>
        </xdr:cNvSpPr>
      </xdr:nvSpPr>
      <xdr:spPr bwMode="auto">
        <a:xfrm>
          <a:off x="864870" y="3848100"/>
          <a:ext cx="5276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83820</xdr:rowOff>
    </xdr:to>
    <xdr:sp macro="" textlink="">
      <xdr:nvSpPr>
        <xdr:cNvPr id="370" name="AutoShape 1"/>
        <xdr:cNvSpPr>
          <a:spLocks noChangeAspect="1" noChangeArrowheads="1"/>
        </xdr:cNvSpPr>
      </xdr:nvSpPr>
      <xdr:spPr bwMode="auto">
        <a:xfrm>
          <a:off x="1047750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83820</xdr:rowOff>
    </xdr:to>
    <xdr:sp macro="" textlink="">
      <xdr:nvSpPr>
        <xdr:cNvPr id="371" name="AutoShape 2"/>
        <xdr:cNvSpPr>
          <a:spLocks noChangeAspect="1" noChangeArrowheads="1"/>
        </xdr:cNvSpPr>
      </xdr:nvSpPr>
      <xdr:spPr bwMode="auto">
        <a:xfrm>
          <a:off x="1047750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83820</xdr:rowOff>
    </xdr:to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1047750" y="384810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502920</xdr:colOff>
      <xdr:row>98</xdr:row>
      <xdr:rowOff>76200</xdr:rowOff>
    </xdr:to>
    <xdr:sp macro="" textlink="">
      <xdr:nvSpPr>
        <xdr:cNvPr id="373" name="AutoShape 4"/>
        <xdr:cNvSpPr>
          <a:spLocks noChangeAspect="1" noChangeArrowheads="1"/>
        </xdr:cNvSpPr>
      </xdr:nvSpPr>
      <xdr:spPr bwMode="auto">
        <a:xfrm>
          <a:off x="1047750" y="384810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98</xdr:row>
      <xdr:rowOff>0</xdr:rowOff>
    </xdr:from>
    <xdr:to>
      <xdr:col>2</xdr:col>
      <xdr:colOff>525780</xdr:colOff>
      <xdr:row>98</xdr:row>
      <xdr:rowOff>160020</xdr:rowOff>
    </xdr:to>
    <xdr:sp macro="" textlink="">
      <xdr:nvSpPr>
        <xdr:cNvPr id="374" name="AutoShape 2"/>
        <xdr:cNvSpPr>
          <a:spLocks noChangeAspect="1" noChangeArrowheads="1"/>
        </xdr:cNvSpPr>
      </xdr:nvSpPr>
      <xdr:spPr bwMode="auto">
        <a:xfrm>
          <a:off x="864870" y="3848100"/>
          <a:ext cx="5276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98</xdr:row>
      <xdr:rowOff>0</xdr:rowOff>
    </xdr:from>
    <xdr:to>
      <xdr:col>2</xdr:col>
      <xdr:colOff>525780</xdr:colOff>
      <xdr:row>98</xdr:row>
      <xdr:rowOff>160020</xdr:rowOff>
    </xdr:to>
    <xdr:sp macro="" textlink="">
      <xdr:nvSpPr>
        <xdr:cNvPr id="375" name="AutoShape 2"/>
        <xdr:cNvSpPr>
          <a:spLocks noChangeAspect="1" noChangeArrowheads="1"/>
        </xdr:cNvSpPr>
      </xdr:nvSpPr>
      <xdr:spPr bwMode="auto">
        <a:xfrm>
          <a:off x="864870" y="3848100"/>
          <a:ext cx="5276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96</xdr:row>
      <xdr:rowOff>0</xdr:rowOff>
    </xdr:from>
    <xdr:ext cx="502920" cy="83820"/>
    <xdr:sp macro="" textlink="">
      <xdr:nvSpPr>
        <xdr:cNvPr id="376" name="AutoShape 1"/>
        <xdr:cNvSpPr>
          <a:spLocks noChangeAspect="1" noChangeArrowheads="1"/>
        </xdr:cNvSpPr>
      </xdr:nvSpPr>
      <xdr:spPr bwMode="auto">
        <a:xfrm>
          <a:off x="1047750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502920" cy="83820"/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1047750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502920" cy="83820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1047750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502920" cy="76200"/>
    <xdr:sp macro="" textlink="">
      <xdr:nvSpPr>
        <xdr:cNvPr id="379" name="AutoShape 4"/>
        <xdr:cNvSpPr>
          <a:spLocks noChangeAspect="1" noChangeArrowheads="1"/>
        </xdr:cNvSpPr>
      </xdr:nvSpPr>
      <xdr:spPr bwMode="auto">
        <a:xfrm>
          <a:off x="1047750" y="35242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</xdr:row>
      <xdr:rowOff>0</xdr:rowOff>
    </xdr:from>
    <xdr:ext cx="451485" cy="160020"/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864870" y="35242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</xdr:row>
      <xdr:rowOff>0</xdr:rowOff>
    </xdr:from>
    <xdr:ext cx="451485" cy="160020"/>
    <xdr:sp macro="" textlink="">
      <xdr:nvSpPr>
        <xdr:cNvPr id="381" name="AutoShape 2"/>
        <xdr:cNvSpPr>
          <a:spLocks noChangeAspect="1" noChangeArrowheads="1"/>
        </xdr:cNvSpPr>
      </xdr:nvSpPr>
      <xdr:spPr bwMode="auto">
        <a:xfrm>
          <a:off x="864870" y="35242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502920" cy="83820"/>
    <xdr:sp macro="" textlink="">
      <xdr:nvSpPr>
        <xdr:cNvPr id="382" name="AutoShape 1"/>
        <xdr:cNvSpPr>
          <a:spLocks noChangeAspect="1" noChangeArrowheads="1"/>
        </xdr:cNvSpPr>
      </xdr:nvSpPr>
      <xdr:spPr bwMode="auto">
        <a:xfrm>
          <a:off x="1047750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502920" cy="83820"/>
    <xdr:sp macro="" textlink="">
      <xdr:nvSpPr>
        <xdr:cNvPr id="383" name="AutoShape 2"/>
        <xdr:cNvSpPr>
          <a:spLocks noChangeAspect="1" noChangeArrowheads="1"/>
        </xdr:cNvSpPr>
      </xdr:nvSpPr>
      <xdr:spPr bwMode="auto">
        <a:xfrm>
          <a:off x="1047750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502920" cy="83820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1047750" y="3524250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96</xdr:row>
      <xdr:rowOff>0</xdr:rowOff>
    </xdr:from>
    <xdr:ext cx="502920" cy="76200"/>
    <xdr:sp macro="" textlink="">
      <xdr:nvSpPr>
        <xdr:cNvPr id="385" name="AutoShape 4"/>
        <xdr:cNvSpPr>
          <a:spLocks noChangeAspect="1" noChangeArrowheads="1"/>
        </xdr:cNvSpPr>
      </xdr:nvSpPr>
      <xdr:spPr bwMode="auto">
        <a:xfrm>
          <a:off x="1047750" y="3524250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</xdr:row>
      <xdr:rowOff>0</xdr:rowOff>
    </xdr:from>
    <xdr:ext cx="451485" cy="160020"/>
    <xdr:sp macro="" textlink="">
      <xdr:nvSpPr>
        <xdr:cNvPr id="386" name="AutoShape 2"/>
        <xdr:cNvSpPr>
          <a:spLocks noChangeAspect="1" noChangeArrowheads="1"/>
        </xdr:cNvSpPr>
      </xdr:nvSpPr>
      <xdr:spPr bwMode="auto">
        <a:xfrm>
          <a:off x="864870" y="35242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96</xdr:row>
      <xdr:rowOff>0</xdr:rowOff>
    </xdr:from>
    <xdr:ext cx="451485" cy="160020"/>
    <xdr:sp macro="" textlink="">
      <xdr:nvSpPr>
        <xdr:cNvPr id="387" name="AutoShape 2"/>
        <xdr:cNvSpPr>
          <a:spLocks noChangeAspect="1" noChangeArrowheads="1"/>
        </xdr:cNvSpPr>
      </xdr:nvSpPr>
      <xdr:spPr bwMode="auto">
        <a:xfrm>
          <a:off x="864870" y="3524250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83820"/>
    <xdr:sp macro="" textlink="">
      <xdr:nvSpPr>
        <xdr:cNvPr id="388" name="AutoShape 1"/>
        <xdr:cNvSpPr>
          <a:spLocks noChangeAspect="1" noChangeArrowheads="1"/>
        </xdr:cNvSpPr>
      </xdr:nvSpPr>
      <xdr:spPr bwMode="auto">
        <a:xfrm>
          <a:off x="1047750" y="3686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83820"/>
    <xdr:sp macro="" textlink="">
      <xdr:nvSpPr>
        <xdr:cNvPr id="389" name="AutoShape 2"/>
        <xdr:cNvSpPr>
          <a:spLocks noChangeAspect="1" noChangeArrowheads="1"/>
        </xdr:cNvSpPr>
      </xdr:nvSpPr>
      <xdr:spPr bwMode="auto">
        <a:xfrm>
          <a:off x="1047750" y="3686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83820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1047750" y="3686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76200"/>
    <xdr:sp macro="" textlink="">
      <xdr:nvSpPr>
        <xdr:cNvPr id="391" name="AutoShape 4"/>
        <xdr:cNvSpPr>
          <a:spLocks noChangeAspect="1" noChangeArrowheads="1"/>
        </xdr:cNvSpPr>
      </xdr:nvSpPr>
      <xdr:spPr bwMode="auto">
        <a:xfrm>
          <a:off x="1047750" y="36861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97</xdr:row>
      <xdr:rowOff>0</xdr:rowOff>
    </xdr:from>
    <xdr:ext cx="451485" cy="160020"/>
    <xdr:sp macro="" textlink="">
      <xdr:nvSpPr>
        <xdr:cNvPr id="392" name="AutoShape 2"/>
        <xdr:cNvSpPr>
          <a:spLocks noChangeAspect="1" noChangeArrowheads="1"/>
        </xdr:cNvSpPr>
      </xdr:nvSpPr>
      <xdr:spPr bwMode="auto">
        <a:xfrm>
          <a:off x="864870" y="36861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97</xdr:row>
      <xdr:rowOff>0</xdr:rowOff>
    </xdr:from>
    <xdr:ext cx="451485" cy="160020"/>
    <xdr:sp macro="" textlink="">
      <xdr:nvSpPr>
        <xdr:cNvPr id="393" name="AutoShape 2"/>
        <xdr:cNvSpPr>
          <a:spLocks noChangeAspect="1" noChangeArrowheads="1"/>
        </xdr:cNvSpPr>
      </xdr:nvSpPr>
      <xdr:spPr bwMode="auto">
        <a:xfrm>
          <a:off x="864870" y="36861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83820"/>
    <xdr:sp macro="" textlink="">
      <xdr:nvSpPr>
        <xdr:cNvPr id="394" name="AutoShape 1"/>
        <xdr:cNvSpPr>
          <a:spLocks noChangeAspect="1" noChangeArrowheads="1"/>
        </xdr:cNvSpPr>
      </xdr:nvSpPr>
      <xdr:spPr bwMode="auto">
        <a:xfrm>
          <a:off x="1047750" y="3686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83820"/>
    <xdr:sp macro="" textlink="">
      <xdr:nvSpPr>
        <xdr:cNvPr id="395" name="AutoShape 2"/>
        <xdr:cNvSpPr>
          <a:spLocks noChangeAspect="1" noChangeArrowheads="1"/>
        </xdr:cNvSpPr>
      </xdr:nvSpPr>
      <xdr:spPr bwMode="auto">
        <a:xfrm>
          <a:off x="1047750" y="3686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83820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1047750" y="36861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</xdr:row>
      <xdr:rowOff>0</xdr:rowOff>
    </xdr:from>
    <xdr:ext cx="502920" cy="76200"/>
    <xdr:sp macro="" textlink="">
      <xdr:nvSpPr>
        <xdr:cNvPr id="397" name="AutoShape 4"/>
        <xdr:cNvSpPr>
          <a:spLocks noChangeAspect="1" noChangeArrowheads="1"/>
        </xdr:cNvSpPr>
      </xdr:nvSpPr>
      <xdr:spPr bwMode="auto">
        <a:xfrm>
          <a:off x="1047750" y="36861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97</xdr:row>
      <xdr:rowOff>0</xdr:rowOff>
    </xdr:from>
    <xdr:ext cx="451485" cy="160020"/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864870" y="36861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97</xdr:row>
      <xdr:rowOff>0</xdr:rowOff>
    </xdr:from>
    <xdr:ext cx="451485" cy="160020"/>
    <xdr:sp macro="" textlink="">
      <xdr:nvSpPr>
        <xdr:cNvPr id="399" name="AutoShape 2"/>
        <xdr:cNvSpPr>
          <a:spLocks noChangeAspect="1" noChangeArrowheads="1"/>
        </xdr:cNvSpPr>
      </xdr:nvSpPr>
      <xdr:spPr bwMode="auto">
        <a:xfrm>
          <a:off x="864870" y="36861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72215</xdr:rowOff>
    </xdr:to>
    <xdr:sp macro="" textlink="">
      <xdr:nvSpPr>
        <xdr:cNvPr id="40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64595</xdr:rowOff>
    </xdr:to>
    <xdr:sp macro="" textlink="">
      <xdr:nvSpPr>
        <xdr:cNvPr id="401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49355</xdr:rowOff>
    </xdr:to>
    <xdr:sp macro="" textlink="">
      <xdr:nvSpPr>
        <xdr:cNvPr id="402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49355</xdr:rowOff>
    </xdr:to>
    <xdr:sp macro="" textlink="">
      <xdr:nvSpPr>
        <xdr:cNvPr id="403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72215</xdr:rowOff>
    </xdr:to>
    <xdr:sp macro="" textlink="">
      <xdr:nvSpPr>
        <xdr:cNvPr id="404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64595</xdr:rowOff>
    </xdr:to>
    <xdr:sp macro="" textlink="">
      <xdr:nvSpPr>
        <xdr:cNvPr id="405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64595</xdr:rowOff>
    </xdr:to>
    <xdr:sp macro="" textlink="">
      <xdr:nvSpPr>
        <xdr:cNvPr id="406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72215</xdr:rowOff>
    </xdr:to>
    <xdr:sp macro="" textlink="">
      <xdr:nvSpPr>
        <xdr:cNvPr id="407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72215</xdr:rowOff>
    </xdr:to>
    <xdr:sp macro="" textlink="">
      <xdr:nvSpPr>
        <xdr:cNvPr id="40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64595</xdr:rowOff>
    </xdr:to>
    <xdr:sp macro="" textlink="">
      <xdr:nvSpPr>
        <xdr:cNvPr id="40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49355</xdr:rowOff>
    </xdr:to>
    <xdr:sp macro="" textlink="">
      <xdr:nvSpPr>
        <xdr:cNvPr id="410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49355</xdr:rowOff>
    </xdr:to>
    <xdr:sp macro="" textlink="">
      <xdr:nvSpPr>
        <xdr:cNvPr id="411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72215</xdr:rowOff>
    </xdr:to>
    <xdr:sp macro="" textlink="">
      <xdr:nvSpPr>
        <xdr:cNvPr id="412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64595</xdr:rowOff>
    </xdr:to>
    <xdr:sp macro="" textlink="">
      <xdr:nvSpPr>
        <xdr:cNvPr id="413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64595</xdr:rowOff>
    </xdr:to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72215</xdr:rowOff>
    </xdr:to>
    <xdr:sp macro="" textlink="">
      <xdr:nvSpPr>
        <xdr:cNvPr id="41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77066</xdr:rowOff>
    </xdr:to>
    <xdr:sp macro="" textlink="">
      <xdr:nvSpPr>
        <xdr:cNvPr id="41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61826</xdr:rowOff>
    </xdr:to>
    <xdr:sp macro="" textlink="">
      <xdr:nvSpPr>
        <xdr:cNvPr id="417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54206</xdr:rowOff>
    </xdr:to>
    <xdr:sp macro="" textlink="">
      <xdr:nvSpPr>
        <xdr:cNvPr id="418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54206</xdr:rowOff>
    </xdr:to>
    <xdr:sp macro="" textlink="">
      <xdr:nvSpPr>
        <xdr:cNvPr id="419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77066</xdr:rowOff>
    </xdr:to>
    <xdr:sp macro="" textlink="">
      <xdr:nvSpPr>
        <xdr:cNvPr id="420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61826</xdr:rowOff>
    </xdr:to>
    <xdr:sp macro="" textlink="">
      <xdr:nvSpPr>
        <xdr:cNvPr id="421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61826</xdr:rowOff>
    </xdr:to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77066</xdr:rowOff>
    </xdr:to>
    <xdr:sp macro="" textlink="">
      <xdr:nvSpPr>
        <xdr:cNvPr id="423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77066</xdr:rowOff>
    </xdr:to>
    <xdr:sp macro="" textlink="">
      <xdr:nvSpPr>
        <xdr:cNvPr id="42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61826</xdr:rowOff>
    </xdr:to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54206</xdr:rowOff>
    </xdr:to>
    <xdr:sp macro="" textlink="">
      <xdr:nvSpPr>
        <xdr:cNvPr id="426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54206</xdr:rowOff>
    </xdr:to>
    <xdr:sp macro="" textlink="">
      <xdr:nvSpPr>
        <xdr:cNvPr id="427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77066</xdr:rowOff>
    </xdr:to>
    <xdr:sp macro="" textlink="">
      <xdr:nvSpPr>
        <xdr:cNvPr id="428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61826</xdr:rowOff>
    </xdr:to>
    <xdr:sp macro="" textlink="">
      <xdr:nvSpPr>
        <xdr:cNvPr id="429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61826</xdr:rowOff>
    </xdr:to>
    <xdr:sp macro="" textlink="">
      <xdr:nvSpPr>
        <xdr:cNvPr id="43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77066</xdr:rowOff>
    </xdr:to>
    <xdr:sp macro="" textlink="">
      <xdr:nvSpPr>
        <xdr:cNvPr id="43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79837</xdr:rowOff>
    </xdr:to>
    <xdr:sp macro="" textlink="">
      <xdr:nvSpPr>
        <xdr:cNvPr id="432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72217</xdr:rowOff>
    </xdr:to>
    <xdr:sp macro="" textlink="">
      <xdr:nvSpPr>
        <xdr:cNvPr id="433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56977</xdr:rowOff>
    </xdr:to>
    <xdr:sp macro="" textlink="">
      <xdr:nvSpPr>
        <xdr:cNvPr id="434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56977</xdr:rowOff>
    </xdr:to>
    <xdr:sp macro="" textlink="">
      <xdr:nvSpPr>
        <xdr:cNvPr id="435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79837</xdr:rowOff>
    </xdr:to>
    <xdr:sp macro="" textlink="">
      <xdr:nvSpPr>
        <xdr:cNvPr id="436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72217</xdr:rowOff>
    </xdr:to>
    <xdr:sp macro="" textlink="">
      <xdr:nvSpPr>
        <xdr:cNvPr id="437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72217</xdr:rowOff>
    </xdr:to>
    <xdr:sp macro="" textlink="">
      <xdr:nvSpPr>
        <xdr:cNvPr id="438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79837</xdr:rowOff>
    </xdr:to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79837</xdr:rowOff>
    </xdr:to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72217</xdr:rowOff>
    </xdr:to>
    <xdr:sp macro="" textlink="">
      <xdr:nvSpPr>
        <xdr:cNvPr id="44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56977</xdr:rowOff>
    </xdr:to>
    <xdr:sp macro="" textlink="">
      <xdr:nvSpPr>
        <xdr:cNvPr id="442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79837</xdr:rowOff>
    </xdr:to>
    <xdr:sp macro="" textlink="">
      <xdr:nvSpPr>
        <xdr:cNvPr id="443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72217</xdr:rowOff>
    </xdr:to>
    <xdr:sp macro="" textlink="">
      <xdr:nvSpPr>
        <xdr:cNvPr id="444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72217</xdr:rowOff>
    </xdr:to>
    <xdr:sp macro="" textlink="">
      <xdr:nvSpPr>
        <xdr:cNvPr id="445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79837</xdr:rowOff>
    </xdr:to>
    <xdr:sp macro="" textlink="">
      <xdr:nvSpPr>
        <xdr:cNvPr id="446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4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4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5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5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5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5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5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5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5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6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6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46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72215</xdr:rowOff>
    </xdr:to>
    <xdr:sp macro="" textlink="">
      <xdr:nvSpPr>
        <xdr:cNvPr id="463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64595</xdr:rowOff>
    </xdr:to>
    <xdr:sp macro="" textlink="">
      <xdr:nvSpPr>
        <xdr:cNvPr id="46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49355</xdr:rowOff>
    </xdr:to>
    <xdr:sp macro="" textlink="">
      <xdr:nvSpPr>
        <xdr:cNvPr id="465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49355</xdr:rowOff>
    </xdr:to>
    <xdr:sp macro="" textlink="">
      <xdr:nvSpPr>
        <xdr:cNvPr id="466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72215</xdr:rowOff>
    </xdr:to>
    <xdr:sp macro="" textlink="">
      <xdr:nvSpPr>
        <xdr:cNvPr id="467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64595</xdr:rowOff>
    </xdr:to>
    <xdr:sp macro="" textlink="">
      <xdr:nvSpPr>
        <xdr:cNvPr id="468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64595</xdr:rowOff>
    </xdr:to>
    <xdr:sp macro="" textlink="">
      <xdr:nvSpPr>
        <xdr:cNvPr id="46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72215</xdr:rowOff>
    </xdr:to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72215</xdr:rowOff>
    </xdr:to>
    <xdr:sp macro="" textlink="">
      <xdr:nvSpPr>
        <xdr:cNvPr id="471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64595</xdr:rowOff>
    </xdr:to>
    <xdr:sp macro="" textlink="">
      <xdr:nvSpPr>
        <xdr:cNvPr id="472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49355</xdr:rowOff>
    </xdr:to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49355</xdr:rowOff>
    </xdr:to>
    <xdr:sp macro="" textlink="">
      <xdr:nvSpPr>
        <xdr:cNvPr id="474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72215</xdr:rowOff>
    </xdr:to>
    <xdr:sp macro="" textlink="">
      <xdr:nvSpPr>
        <xdr:cNvPr id="47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64595</xdr:rowOff>
    </xdr:to>
    <xdr:sp macro="" textlink="">
      <xdr:nvSpPr>
        <xdr:cNvPr id="476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64595</xdr:rowOff>
    </xdr:to>
    <xdr:sp macro="" textlink="">
      <xdr:nvSpPr>
        <xdr:cNvPr id="477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72215</xdr:rowOff>
    </xdr:to>
    <xdr:sp macro="" textlink="">
      <xdr:nvSpPr>
        <xdr:cNvPr id="47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77066</xdr:rowOff>
    </xdr:to>
    <xdr:sp macro="" textlink="">
      <xdr:nvSpPr>
        <xdr:cNvPr id="479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61826</xdr:rowOff>
    </xdr:to>
    <xdr:sp macro="" textlink="">
      <xdr:nvSpPr>
        <xdr:cNvPr id="48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54206</xdr:rowOff>
    </xdr:to>
    <xdr:sp macro="" textlink="">
      <xdr:nvSpPr>
        <xdr:cNvPr id="481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54206</xdr:rowOff>
    </xdr:to>
    <xdr:sp macro="" textlink="">
      <xdr:nvSpPr>
        <xdr:cNvPr id="482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77066</xdr:rowOff>
    </xdr:to>
    <xdr:sp macro="" textlink="">
      <xdr:nvSpPr>
        <xdr:cNvPr id="483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61826</xdr:rowOff>
    </xdr:to>
    <xdr:sp macro="" textlink="">
      <xdr:nvSpPr>
        <xdr:cNvPr id="484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61826</xdr:rowOff>
    </xdr:to>
    <xdr:sp macro="" textlink="">
      <xdr:nvSpPr>
        <xdr:cNvPr id="48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77066</xdr:rowOff>
    </xdr:to>
    <xdr:sp macro="" textlink="">
      <xdr:nvSpPr>
        <xdr:cNvPr id="48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77066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61826</xdr:rowOff>
    </xdr:to>
    <xdr:sp macro="" textlink="">
      <xdr:nvSpPr>
        <xdr:cNvPr id="488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54206</xdr:rowOff>
    </xdr:to>
    <xdr:sp macro="" textlink="">
      <xdr:nvSpPr>
        <xdr:cNvPr id="489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54206</xdr:rowOff>
    </xdr:to>
    <xdr:sp macro="" textlink="">
      <xdr:nvSpPr>
        <xdr:cNvPr id="490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77066</xdr:rowOff>
    </xdr:to>
    <xdr:sp macro="" textlink="">
      <xdr:nvSpPr>
        <xdr:cNvPr id="49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61826</xdr:rowOff>
    </xdr:to>
    <xdr:sp macro="" textlink="">
      <xdr:nvSpPr>
        <xdr:cNvPr id="492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61826</xdr:rowOff>
    </xdr:to>
    <xdr:sp macro="" textlink="">
      <xdr:nvSpPr>
        <xdr:cNvPr id="493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449580</xdr:colOff>
      <xdr:row>102</xdr:row>
      <xdr:rowOff>77066</xdr:rowOff>
    </xdr:to>
    <xdr:sp macro="" textlink="">
      <xdr:nvSpPr>
        <xdr:cNvPr id="49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79837</xdr:rowOff>
    </xdr:to>
    <xdr:sp macro="" textlink="">
      <xdr:nvSpPr>
        <xdr:cNvPr id="495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72217</xdr:rowOff>
    </xdr:to>
    <xdr:sp macro="" textlink="">
      <xdr:nvSpPr>
        <xdr:cNvPr id="496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56977</xdr:rowOff>
    </xdr:to>
    <xdr:sp macro="" textlink="">
      <xdr:nvSpPr>
        <xdr:cNvPr id="497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56977</xdr:rowOff>
    </xdr:to>
    <xdr:sp macro="" textlink="">
      <xdr:nvSpPr>
        <xdr:cNvPr id="498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79837</xdr:rowOff>
    </xdr:to>
    <xdr:sp macro="" textlink="">
      <xdr:nvSpPr>
        <xdr:cNvPr id="49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72217</xdr:rowOff>
    </xdr:to>
    <xdr:sp macro="" textlink="">
      <xdr:nvSpPr>
        <xdr:cNvPr id="500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72217</xdr:rowOff>
    </xdr:to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79837</xdr:rowOff>
    </xdr:to>
    <xdr:sp macro="" textlink="">
      <xdr:nvSpPr>
        <xdr:cNvPr id="502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79837</xdr:rowOff>
    </xdr:to>
    <xdr:sp macro="" textlink="">
      <xdr:nvSpPr>
        <xdr:cNvPr id="503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72217</xdr:rowOff>
    </xdr:to>
    <xdr:sp macro="" textlink="">
      <xdr:nvSpPr>
        <xdr:cNvPr id="504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56977</xdr:rowOff>
    </xdr:to>
    <xdr:sp macro="" textlink="">
      <xdr:nvSpPr>
        <xdr:cNvPr id="505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79837</xdr:rowOff>
    </xdr:to>
    <xdr:sp macro="" textlink="">
      <xdr:nvSpPr>
        <xdr:cNvPr id="506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72217</xdr:rowOff>
    </xdr:to>
    <xdr:sp macro="" textlink="">
      <xdr:nvSpPr>
        <xdr:cNvPr id="507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72217</xdr:rowOff>
    </xdr:to>
    <xdr:sp macro="" textlink="">
      <xdr:nvSpPr>
        <xdr:cNvPr id="508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79837</xdr:rowOff>
    </xdr:to>
    <xdr:sp macro="" textlink="">
      <xdr:nvSpPr>
        <xdr:cNvPr id="50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1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1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1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1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1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2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2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2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2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2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101</xdr:row>
      <xdr:rowOff>0</xdr:rowOff>
    </xdr:from>
    <xdr:to>
      <xdr:col>2</xdr:col>
      <xdr:colOff>450043</xdr:colOff>
      <xdr:row>102</xdr:row>
      <xdr:rowOff>14722</xdr:rowOff>
    </xdr:to>
    <xdr:sp macro="" textlink="">
      <xdr:nvSpPr>
        <xdr:cNvPr id="52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tabSelected="1" zoomScaleNormal="100" workbookViewId="0">
      <selection activeCell="F12" sqref="F12"/>
    </sheetView>
  </sheetViews>
  <sheetFormatPr defaultRowHeight="14.4" x14ac:dyDescent="0.3"/>
  <cols>
    <col min="1" max="1" width="5" style="49" customWidth="1"/>
    <col min="2" max="2" width="5.109375" style="17" bestFit="1" customWidth="1"/>
    <col min="3" max="3" width="72.44140625" style="18" customWidth="1"/>
    <col min="4" max="4" width="8" style="98" customWidth="1"/>
    <col min="5" max="5" width="6.33203125" style="98" customWidth="1"/>
    <col min="6" max="8" width="14.33203125" style="99" customWidth="1"/>
    <col min="9" max="9" width="9.109375" style="127"/>
    <col min="10" max="16384" width="8.88671875" style="128"/>
  </cols>
  <sheetData>
    <row r="1" spans="1:9" x14ac:dyDescent="0.3">
      <c r="A1" s="19"/>
      <c r="B1" s="20"/>
      <c r="C1" s="159" t="s">
        <v>0</v>
      </c>
      <c r="D1" s="159"/>
      <c r="E1" s="159"/>
      <c r="F1" s="159"/>
      <c r="G1" s="160" t="s">
        <v>1</v>
      </c>
      <c r="H1" s="161"/>
    </row>
    <row r="2" spans="1:9" ht="15" thickBot="1" x14ac:dyDescent="0.35">
      <c r="A2" s="21"/>
      <c r="B2" s="22"/>
      <c r="C2" s="23"/>
      <c r="D2" s="66"/>
      <c r="E2" s="67"/>
      <c r="F2" s="112"/>
      <c r="G2" s="162"/>
      <c r="H2" s="163"/>
    </row>
    <row r="3" spans="1:9" x14ac:dyDescent="0.3">
      <c r="A3" s="164" t="s">
        <v>194</v>
      </c>
      <c r="B3" s="165"/>
      <c r="C3" s="165"/>
      <c r="D3" s="165"/>
      <c r="E3" s="165"/>
      <c r="F3" s="165"/>
      <c r="G3" s="165"/>
      <c r="H3" s="166"/>
    </row>
    <row r="4" spans="1:9" x14ac:dyDescent="0.3">
      <c r="A4" s="167" t="s">
        <v>328</v>
      </c>
      <c r="B4" s="168"/>
      <c r="C4" s="168"/>
      <c r="D4" s="168"/>
      <c r="E4" s="168"/>
      <c r="F4" s="168"/>
      <c r="G4" s="168"/>
      <c r="H4" s="169"/>
    </row>
    <row r="5" spans="1:9" x14ac:dyDescent="0.3">
      <c r="A5" s="167" t="s">
        <v>327</v>
      </c>
      <c r="B5" s="168"/>
      <c r="C5" s="168"/>
      <c r="D5" s="168"/>
      <c r="E5" s="168"/>
      <c r="F5" s="168"/>
      <c r="G5" s="168"/>
      <c r="H5" s="169"/>
    </row>
    <row r="6" spans="1:9" ht="26.4" customHeight="1" x14ac:dyDescent="0.3">
      <c r="A6" s="167" t="s">
        <v>326</v>
      </c>
      <c r="B6" s="168"/>
      <c r="C6" s="168"/>
      <c r="D6" s="168"/>
      <c r="E6" s="168"/>
      <c r="F6" s="168"/>
      <c r="G6" s="168"/>
      <c r="H6" s="169"/>
    </row>
    <row r="7" spans="1:9" ht="25.5" customHeight="1" x14ac:dyDescent="0.3">
      <c r="A7" s="167" t="s">
        <v>329</v>
      </c>
      <c r="B7" s="168"/>
      <c r="C7" s="168"/>
      <c r="D7" s="168"/>
      <c r="E7" s="168"/>
      <c r="F7" s="168"/>
      <c r="G7" s="168"/>
      <c r="H7" s="169"/>
    </row>
    <row r="8" spans="1:9" ht="15" thickBot="1" x14ac:dyDescent="0.35">
      <c r="A8" s="170" t="s">
        <v>111</v>
      </c>
      <c r="B8" s="171"/>
      <c r="C8" s="171"/>
      <c r="D8" s="171"/>
      <c r="E8" s="171"/>
      <c r="F8" s="171"/>
      <c r="G8" s="171"/>
      <c r="H8" s="172"/>
    </row>
    <row r="9" spans="1:9" s="130" customFormat="1" x14ac:dyDescent="0.3">
      <c r="A9" s="118" t="s">
        <v>2</v>
      </c>
      <c r="B9" s="119"/>
      <c r="C9" s="1" t="s">
        <v>3</v>
      </c>
      <c r="D9" s="120" t="s">
        <v>4</v>
      </c>
      <c r="E9" s="120" t="s">
        <v>5</v>
      </c>
      <c r="F9" s="173" t="s">
        <v>6</v>
      </c>
      <c r="G9" s="173"/>
      <c r="H9" s="121" t="s">
        <v>7</v>
      </c>
      <c r="I9" s="129"/>
    </row>
    <row r="10" spans="1:9" s="130" customFormat="1" ht="15" thickBot="1" x14ac:dyDescent="0.35">
      <c r="A10" s="122"/>
      <c r="B10" s="123"/>
      <c r="C10" s="124"/>
      <c r="D10" s="125"/>
      <c r="E10" s="125"/>
      <c r="F10" s="117" t="s">
        <v>8</v>
      </c>
      <c r="G10" s="117" t="s">
        <v>9</v>
      </c>
      <c r="H10" s="126" t="s">
        <v>10</v>
      </c>
      <c r="I10" s="129"/>
    </row>
    <row r="11" spans="1:9" x14ac:dyDescent="0.3">
      <c r="A11" s="26"/>
      <c r="B11" s="27" t="s">
        <v>11</v>
      </c>
      <c r="C11" s="28" t="s">
        <v>12</v>
      </c>
      <c r="D11" s="68"/>
      <c r="E11" s="68"/>
      <c r="F11" s="69"/>
      <c r="G11" s="69"/>
      <c r="H11" s="70"/>
    </row>
    <row r="12" spans="1:9" s="132" customFormat="1" x14ac:dyDescent="0.3">
      <c r="A12" s="5"/>
      <c r="B12" s="2">
        <v>1</v>
      </c>
      <c r="C12" s="3" t="s">
        <v>13</v>
      </c>
      <c r="D12" s="71">
        <v>1</v>
      </c>
      <c r="E12" s="72" t="s">
        <v>14</v>
      </c>
      <c r="F12" s="73"/>
      <c r="G12" s="73"/>
      <c r="H12" s="74">
        <f>SUM(F12:G12)*D12</f>
        <v>0</v>
      </c>
      <c r="I12" s="131"/>
    </row>
    <row r="13" spans="1:9" x14ac:dyDescent="0.3">
      <c r="A13" s="29"/>
      <c r="B13" s="62">
        <v>1</v>
      </c>
      <c r="C13" s="157" t="s">
        <v>15</v>
      </c>
      <c r="D13" s="157"/>
      <c r="E13" s="157"/>
      <c r="F13" s="157"/>
      <c r="G13" s="157"/>
      <c r="H13" s="158"/>
    </row>
    <row r="14" spans="1:9" s="132" customFormat="1" x14ac:dyDescent="0.3">
      <c r="A14" s="5"/>
      <c r="B14" s="6" t="s">
        <v>16</v>
      </c>
      <c r="C14" s="110" t="s">
        <v>277</v>
      </c>
      <c r="D14" s="72">
        <v>22</v>
      </c>
      <c r="E14" s="72" t="s">
        <v>20</v>
      </c>
      <c r="F14" s="4" t="s">
        <v>18</v>
      </c>
      <c r="G14" s="7"/>
      <c r="H14" s="74">
        <f>SUM(F14:G14)*D14</f>
        <v>0</v>
      </c>
      <c r="I14" s="131"/>
    </row>
    <row r="15" spans="1:9" s="132" customFormat="1" x14ac:dyDescent="0.3">
      <c r="A15" s="5"/>
      <c r="B15" s="6" t="s">
        <v>19</v>
      </c>
      <c r="C15" s="110" t="s">
        <v>278</v>
      </c>
      <c r="D15" s="72">
        <v>23</v>
      </c>
      <c r="E15" s="72" t="s">
        <v>20</v>
      </c>
      <c r="F15" s="4" t="s">
        <v>18</v>
      </c>
      <c r="G15" s="7"/>
      <c r="H15" s="74">
        <f t="shared" ref="H15:H28" si="0">SUM(F15:G15)*D15</f>
        <v>0</v>
      </c>
      <c r="I15" s="131"/>
    </row>
    <row r="16" spans="1:9" s="132" customFormat="1" x14ac:dyDescent="0.3">
      <c r="A16" s="5"/>
      <c r="B16" s="6" t="s">
        <v>21</v>
      </c>
      <c r="C16" s="110" t="s">
        <v>279</v>
      </c>
      <c r="D16" s="72">
        <v>59</v>
      </c>
      <c r="E16" s="72" t="s">
        <v>20</v>
      </c>
      <c r="F16" s="4" t="s">
        <v>18</v>
      </c>
      <c r="G16" s="7"/>
      <c r="H16" s="74">
        <f t="shared" si="0"/>
        <v>0</v>
      </c>
      <c r="I16" s="131"/>
    </row>
    <row r="17" spans="1:9" s="132" customFormat="1" x14ac:dyDescent="0.3">
      <c r="A17" s="5"/>
      <c r="B17" s="6" t="s">
        <v>23</v>
      </c>
      <c r="C17" s="3" t="s">
        <v>280</v>
      </c>
      <c r="D17" s="72">
        <v>2</v>
      </c>
      <c r="E17" s="72" t="s">
        <v>20</v>
      </c>
      <c r="F17" s="4" t="s">
        <v>18</v>
      </c>
      <c r="G17" s="7"/>
      <c r="H17" s="74">
        <f t="shared" si="0"/>
        <v>0</v>
      </c>
      <c r="I17" s="131"/>
    </row>
    <row r="18" spans="1:9" s="132" customFormat="1" x14ac:dyDescent="0.3">
      <c r="A18" s="5"/>
      <c r="B18" s="6" t="s">
        <v>24</v>
      </c>
      <c r="C18" s="110" t="s">
        <v>281</v>
      </c>
      <c r="D18" s="72">
        <v>157</v>
      </c>
      <c r="E18" s="72" t="s">
        <v>20</v>
      </c>
      <c r="F18" s="4" t="s">
        <v>18</v>
      </c>
      <c r="G18" s="7"/>
      <c r="H18" s="74">
        <f t="shared" si="0"/>
        <v>0</v>
      </c>
      <c r="I18" s="131"/>
    </row>
    <row r="19" spans="1:9" s="132" customFormat="1" x14ac:dyDescent="0.3">
      <c r="A19" s="5"/>
      <c r="B19" s="6" t="s">
        <v>25</v>
      </c>
      <c r="C19" s="3" t="s">
        <v>282</v>
      </c>
      <c r="D19" s="72">
        <v>99</v>
      </c>
      <c r="E19" s="72" t="s">
        <v>20</v>
      </c>
      <c r="F19" s="4" t="s">
        <v>18</v>
      </c>
      <c r="G19" s="7"/>
      <c r="H19" s="74">
        <f t="shared" si="0"/>
        <v>0</v>
      </c>
      <c r="I19" s="131"/>
    </row>
    <row r="20" spans="1:9" s="132" customFormat="1" x14ac:dyDescent="0.3">
      <c r="A20" s="5"/>
      <c r="B20" s="6" t="s">
        <v>26</v>
      </c>
      <c r="C20" s="3" t="s">
        <v>283</v>
      </c>
      <c r="D20" s="72">
        <v>40</v>
      </c>
      <c r="E20" s="72" t="s">
        <v>20</v>
      </c>
      <c r="F20" s="4" t="s">
        <v>18</v>
      </c>
      <c r="G20" s="7"/>
      <c r="H20" s="74">
        <f t="shared" si="0"/>
        <v>0</v>
      </c>
      <c r="I20" s="131"/>
    </row>
    <row r="21" spans="1:9" s="132" customFormat="1" x14ac:dyDescent="0.3">
      <c r="A21" s="5"/>
      <c r="B21" s="6" t="s">
        <v>27</v>
      </c>
      <c r="C21" s="3" t="s">
        <v>284</v>
      </c>
      <c r="D21" s="72">
        <v>58</v>
      </c>
      <c r="E21" s="72" t="s">
        <v>20</v>
      </c>
      <c r="F21" s="4" t="s">
        <v>18</v>
      </c>
      <c r="G21" s="7"/>
      <c r="H21" s="74">
        <f t="shared" si="0"/>
        <v>0</v>
      </c>
      <c r="I21" s="131"/>
    </row>
    <row r="22" spans="1:9" s="132" customFormat="1" x14ac:dyDescent="0.3">
      <c r="A22" s="5"/>
      <c r="B22" s="6" t="s">
        <v>28</v>
      </c>
      <c r="C22" s="3" t="s">
        <v>285</v>
      </c>
      <c r="D22" s="72">
        <v>122.99999999999999</v>
      </c>
      <c r="E22" s="72" t="s">
        <v>20</v>
      </c>
      <c r="F22" s="4" t="s">
        <v>18</v>
      </c>
      <c r="G22" s="7"/>
      <c r="H22" s="74">
        <f t="shared" si="0"/>
        <v>0</v>
      </c>
      <c r="I22" s="131"/>
    </row>
    <row r="23" spans="1:9" s="132" customFormat="1" x14ac:dyDescent="0.3">
      <c r="A23" s="5"/>
      <c r="B23" s="6" t="s">
        <v>29</v>
      </c>
      <c r="C23" s="3" t="s">
        <v>286</v>
      </c>
      <c r="D23" s="72">
        <v>5</v>
      </c>
      <c r="E23" s="72" t="s">
        <v>17</v>
      </c>
      <c r="F23" s="4" t="s">
        <v>18</v>
      </c>
      <c r="G23" s="7"/>
      <c r="H23" s="74">
        <f t="shared" si="0"/>
        <v>0</v>
      </c>
      <c r="I23" s="131"/>
    </row>
    <row r="24" spans="1:9" s="132" customFormat="1" ht="41.4" x14ac:dyDescent="0.3">
      <c r="A24" s="5"/>
      <c r="B24" s="6" t="s">
        <v>30</v>
      </c>
      <c r="C24" s="3" t="s">
        <v>227</v>
      </c>
      <c r="D24" s="72">
        <v>30</v>
      </c>
      <c r="E24" s="72" t="s">
        <v>34</v>
      </c>
      <c r="F24" s="4" t="s">
        <v>18</v>
      </c>
      <c r="G24" s="7"/>
      <c r="H24" s="74">
        <f t="shared" si="0"/>
        <v>0</v>
      </c>
      <c r="I24" s="131"/>
    </row>
    <row r="25" spans="1:9" s="132" customFormat="1" ht="27.6" x14ac:dyDescent="0.3">
      <c r="A25" s="5"/>
      <c r="B25" s="6" t="s">
        <v>31</v>
      </c>
      <c r="C25" s="3" t="s">
        <v>228</v>
      </c>
      <c r="D25" s="72">
        <v>30</v>
      </c>
      <c r="E25" s="72" t="s">
        <v>34</v>
      </c>
      <c r="F25" s="75" t="s">
        <v>18</v>
      </c>
      <c r="G25" s="7"/>
      <c r="H25" s="74">
        <f t="shared" si="0"/>
        <v>0</v>
      </c>
      <c r="I25" s="131"/>
    </row>
    <row r="26" spans="1:9" s="132" customFormat="1" x14ac:dyDescent="0.3">
      <c r="A26" s="5"/>
      <c r="B26" s="6" t="s">
        <v>32</v>
      </c>
      <c r="C26" s="3" t="s">
        <v>230</v>
      </c>
      <c r="D26" s="72">
        <v>6</v>
      </c>
      <c r="E26" s="72" t="s">
        <v>14</v>
      </c>
      <c r="F26" s="7"/>
      <c r="G26" s="7"/>
      <c r="H26" s="74">
        <f t="shared" si="0"/>
        <v>0</v>
      </c>
      <c r="I26" s="131"/>
    </row>
    <row r="27" spans="1:9" s="132" customFormat="1" x14ac:dyDescent="0.3">
      <c r="A27" s="5"/>
      <c r="B27" s="6" t="s">
        <v>33</v>
      </c>
      <c r="C27" s="3" t="s">
        <v>35</v>
      </c>
      <c r="D27" s="72">
        <v>1</v>
      </c>
      <c r="E27" s="72" t="s">
        <v>14</v>
      </c>
      <c r="F27" s="7"/>
      <c r="G27" s="7"/>
      <c r="H27" s="74">
        <f t="shared" si="0"/>
        <v>0</v>
      </c>
      <c r="I27" s="131"/>
    </row>
    <row r="28" spans="1:9" s="132" customFormat="1" x14ac:dyDescent="0.3">
      <c r="A28" s="5"/>
      <c r="B28" s="6" t="s">
        <v>134</v>
      </c>
      <c r="C28" s="40" t="s">
        <v>36</v>
      </c>
      <c r="D28" s="75">
        <v>1</v>
      </c>
      <c r="E28" s="76" t="s">
        <v>14</v>
      </c>
      <c r="F28" s="7"/>
      <c r="G28" s="7"/>
      <c r="H28" s="74">
        <f t="shared" si="0"/>
        <v>0</v>
      </c>
      <c r="I28" s="131"/>
    </row>
    <row r="29" spans="1:9" s="132" customFormat="1" x14ac:dyDescent="0.3">
      <c r="A29" s="5"/>
      <c r="B29" s="6" t="s">
        <v>135</v>
      </c>
      <c r="C29" s="3" t="s">
        <v>37</v>
      </c>
      <c r="D29" s="72"/>
      <c r="E29" s="72"/>
      <c r="F29" s="75"/>
      <c r="G29" s="75"/>
      <c r="H29" s="74"/>
      <c r="I29" s="131"/>
    </row>
    <row r="30" spans="1:9" s="132" customFormat="1" x14ac:dyDescent="0.3">
      <c r="A30" s="5"/>
      <c r="B30" s="6" t="s">
        <v>231</v>
      </c>
      <c r="C30" s="3" t="s">
        <v>118</v>
      </c>
      <c r="D30" s="72">
        <v>22</v>
      </c>
      <c r="E30" s="72" t="s">
        <v>20</v>
      </c>
      <c r="F30" s="73"/>
      <c r="G30" s="7"/>
      <c r="H30" s="74">
        <f t="shared" ref="H30:H32" si="1">SUM(F30:G30)*D30</f>
        <v>0</v>
      </c>
      <c r="I30" s="131"/>
    </row>
    <row r="31" spans="1:9" x14ac:dyDescent="0.3">
      <c r="A31" s="29"/>
      <c r="B31" s="62">
        <v>2</v>
      </c>
      <c r="C31" s="157" t="s">
        <v>44</v>
      </c>
      <c r="D31" s="157"/>
      <c r="E31" s="157"/>
      <c r="F31" s="157"/>
      <c r="G31" s="157"/>
      <c r="H31" s="158"/>
    </row>
    <row r="32" spans="1:9" s="132" customFormat="1" ht="27.6" x14ac:dyDescent="0.3">
      <c r="A32" s="5"/>
      <c r="B32" s="6" t="s">
        <v>39</v>
      </c>
      <c r="C32" s="3" t="s">
        <v>224</v>
      </c>
      <c r="D32" s="72">
        <v>53</v>
      </c>
      <c r="E32" s="72" t="s">
        <v>20</v>
      </c>
      <c r="F32" s="7"/>
      <c r="G32" s="7"/>
      <c r="H32" s="74">
        <f t="shared" si="1"/>
        <v>0</v>
      </c>
      <c r="I32" s="131"/>
    </row>
    <row r="33" spans="1:9" s="132" customFormat="1" x14ac:dyDescent="0.3">
      <c r="A33" s="5"/>
      <c r="B33" s="6" t="s">
        <v>40</v>
      </c>
      <c r="C33" s="3" t="s">
        <v>46</v>
      </c>
      <c r="D33" s="72">
        <v>89</v>
      </c>
      <c r="E33" s="72" t="s">
        <v>20</v>
      </c>
      <c r="F33" s="7"/>
      <c r="G33" s="7"/>
      <c r="H33" s="74">
        <f>SUM(F33:G33)*D33</f>
        <v>0</v>
      </c>
      <c r="I33" s="131"/>
    </row>
    <row r="34" spans="1:9" x14ac:dyDescent="0.3">
      <c r="A34" s="29"/>
      <c r="B34" s="62">
        <v>3</v>
      </c>
      <c r="C34" s="157" t="s">
        <v>47</v>
      </c>
      <c r="D34" s="157"/>
      <c r="E34" s="157"/>
      <c r="F34" s="157"/>
      <c r="G34" s="157"/>
      <c r="H34" s="158"/>
    </row>
    <row r="35" spans="1:9" s="134" customFormat="1" x14ac:dyDescent="0.3">
      <c r="A35" s="56"/>
      <c r="B35" s="39" t="s">
        <v>45</v>
      </c>
      <c r="C35" s="57" t="s">
        <v>49</v>
      </c>
      <c r="D35" s="77"/>
      <c r="E35" s="77"/>
      <c r="F35" s="78"/>
      <c r="G35" s="78"/>
      <c r="H35" s="79"/>
      <c r="I35" s="133"/>
    </row>
    <row r="36" spans="1:9" s="132" customFormat="1" ht="27.6" x14ac:dyDescent="0.3">
      <c r="A36" s="5"/>
      <c r="B36" s="6" t="s">
        <v>195</v>
      </c>
      <c r="C36" s="3" t="s">
        <v>50</v>
      </c>
      <c r="D36" s="72">
        <v>129</v>
      </c>
      <c r="E36" s="72" t="s">
        <v>20</v>
      </c>
      <c r="F36" s="7"/>
      <c r="G36" s="7"/>
      <c r="H36" s="74">
        <f t="shared" ref="H36:H42" si="2">SUM(F36:G36)*D36</f>
        <v>0</v>
      </c>
      <c r="I36" s="131"/>
    </row>
    <row r="37" spans="1:9" s="132" customFormat="1" ht="27.6" x14ac:dyDescent="0.3">
      <c r="A37" s="5"/>
      <c r="B37" s="6" t="s">
        <v>275</v>
      </c>
      <c r="C37" s="3" t="s">
        <v>288</v>
      </c>
      <c r="D37" s="72">
        <v>53</v>
      </c>
      <c r="E37" s="72" t="s">
        <v>20</v>
      </c>
      <c r="F37" s="7"/>
      <c r="G37" s="7"/>
      <c r="H37" s="74">
        <f t="shared" ref="H37" si="3">SUM(F37:G37)*D37</f>
        <v>0</v>
      </c>
      <c r="I37" s="131"/>
    </row>
    <row r="38" spans="1:9" s="132" customFormat="1" ht="27.6" x14ac:dyDescent="0.3">
      <c r="A38" s="5"/>
      <c r="B38" s="6" t="s">
        <v>287</v>
      </c>
      <c r="C38" s="3" t="s">
        <v>229</v>
      </c>
      <c r="D38" s="72">
        <v>2</v>
      </c>
      <c r="E38" s="72" t="s">
        <v>22</v>
      </c>
      <c r="F38" s="7"/>
      <c r="G38" s="7"/>
      <c r="H38" s="74">
        <f t="shared" ref="H38" si="4">SUM(F38:G38)*D38</f>
        <v>0</v>
      </c>
      <c r="I38" s="131"/>
    </row>
    <row r="39" spans="1:9" x14ac:dyDescent="0.3">
      <c r="A39" s="29"/>
      <c r="B39" s="62">
        <v>4</v>
      </c>
      <c r="C39" s="157" t="s">
        <v>54</v>
      </c>
      <c r="D39" s="157"/>
      <c r="E39" s="157"/>
      <c r="F39" s="157"/>
      <c r="G39" s="157"/>
      <c r="H39" s="158"/>
    </row>
    <row r="40" spans="1:9" s="132" customFormat="1" x14ac:dyDescent="0.3">
      <c r="A40" s="5"/>
      <c r="B40" s="6" t="s">
        <v>48</v>
      </c>
      <c r="C40" s="3" t="s">
        <v>273</v>
      </c>
      <c r="D40" s="72">
        <v>2</v>
      </c>
      <c r="E40" s="72" t="s">
        <v>20</v>
      </c>
      <c r="F40" s="7"/>
      <c r="G40" s="7"/>
      <c r="H40" s="74">
        <f t="shared" si="2"/>
        <v>0</v>
      </c>
      <c r="I40" s="131"/>
    </row>
    <row r="41" spans="1:9" s="132" customFormat="1" x14ac:dyDescent="0.3">
      <c r="A41" s="5"/>
      <c r="B41" s="6" t="s">
        <v>132</v>
      </c>
      <c r="C41" s="3" t="s">
        <v>225</v>
      </c>
      <c r="D41" s="72">
        <v>124.99999999999999</v>
      </c>
      <c r="E41" s="72" t="s">
        <v>20</v>
      </c>
      <c r="F41" s="7"/>
      <c r="G41" s="7"/>
      <c r="H41" s="74">
        <f t="shared" si="2"/>
        <v>0</v>
      </c>
      <c r="I41" s="131"/>
    </row>
    <row r="42" spans="1:9" s="132" customFormat="1" x14ac:dyDescent="0.3">
      <c r="A42" s="5"/>
      <c r="B42" s="6" t="s">
        <v>226</v>
      </c>
      <c r="C42" s="3" t="s">
        <v>106</v>
      </c>
      <c r="D42" s="72">
        <v>42</v>
      </c>
      <c r="E42" s="72" t="s">
        <v>20</v>
      </c>
      <c r="F42" s="7"/>
      <c r="G42" s="7"/>
      <c r="H42" s="74">
        <f t="shared" si="2"/>
        <v>0</v>
      </c>
      <c r="I42" s="131"/>
    </row>
    <row r="43" spans="1:9" s="132" customFormat="1" ht="27.6" x14ac:dyDescent="0.3">
      <c r="A43" s="5"/>
      <c r="B43" s="6" t="s">
        <v>232</v>
      </c>
      <c r="C43" s="3" t="s">
        <v>325</v>
      </c>
      <c r="D43" s="72">
        <v>10</v>
      </c>
      <c r="E43" s="72" t="s">
        <v>20</v>
      </c>
      <c r="F43" s="7"/>
      <c r="G43" s="7"/>
      <c r="H43" s="74">
        <f t="shared" ref="H43" si="5">SUM(F43:G43)*D43</f>
        <v>0</v>
      </c>
      <c r="I43" s="131"/>
    </row>
    <row r="44" spans="1:9" s="132" customFormat="1" x14ac:dyDescent="0.3">
      <c r="A44" s="5"/>
      <c r="B44" s="6" t="s">
        <v>324</v>
      </c>
      <c r="C44" s="3" t="s">
        <v>233</v>
      </c>
      <c r="D44" s="72">
        <v>2</v>
      </c>
      <c r="E44" s="72" t="s">
        <v>20</v>
      </c>
      <c r="F44" s="7"/>
      <c r="G44" s="7"/>
      <c r="H44" s="74">
        <f t="shared" ref="H44" si="6">SUM(F44:G44)*D44</f>
        <v>0</v>
      </c>
      <c r="I44" s="131"/>
    </row>
    <row r="45" spans="1:9" x14ac:dyDescent="0.3">
      <c r="A45" s="29"/>
      <c r="B45" s="30" t="s">
        <v>51</v>
      </c>
      <c r="C45" s="157" t="s">
        <v>59</v>
      </c>
      <c r="D45" s="157"/>
      <c r="E45" s="157"/>
      <c r="F45" s="157"/>
      <c r="G45" s="157"/>
      <c r="H45" s="158"/>
    </row>
    <row r="46" spans="1:9" s="132" customFormat="1" x14ac:dyDescent="0.3">
      <c r="A46" s="5"/>
      <c r="B46" s="6" t="s">
        <v>52</v>
      </c>
      <c r="C46" s="3" t="s">
        <v>114</v>
      </c>
      <c r="D46" s="72">
        <v>8</v>
      </c>
      <c r="E46" s="72" t="s">
        <v>20</v>
      </c>
      <c r="F46" s="7"/>
      <c r="G46" s="7"/>
      <c r="H46" s="74">
        <f t="shared" ref="H46" si="7">SUM(F46:G46)*D46</f>
        <v>0</v>
      </c>
      <c r="I46" s="131"/>
    </row>
    <row r="47" spans="1:9" x14ac:dyDescent="0.3">
      <c r="A47" s="29"/>
      <c r="B47" s="62">
        <v>6</v>
      </c>
      <c r="C47" s="157" t="s">
        <v>60</v>
      </c>
      <c r="D47" s="157"/>
      <c r="E47" s="157"/>
      <c r="F47" s="157"/>
      <c r="G47" s="157"/>
      <c r="H47" s="158"/>
    </row>
    <row r="48" spans="1:9" s="134" customFormat="1" x14ac:dyDescent="0.3">
      <c r="A48" s="56"/>
      <c r="B48" s="39" t="s">
        <v>53</v>
      </c>
      <c r="C48" s="57" t="s">
        <v>61</v>
      </c>
      <c r="D48" s="80"/>
      <c r="E48" s="77"/>
      <c r="F48" s="78"/>
      <c r="G48" s="78"/>
      <c r="H48" s="79"/>
      <c r="I48" s="133"/>
    </row>
    <row r="49" spans="1:9" s="132" customFormat="1" ht="27.6" x14ac:dyDescent="0.3">
      <c r="A49" s="5"/>
      <c r="B49" s="6" t="s">
        <v>196</v>
      </c>
      <c r="C49" s="3" t="s">
        <v>295</v>
      </c>
      <c r="D49" s="72">
        <v>2</v>
      </c>
      <c r="E49" s="72" t="s">
        <v>17</v>
      </c>
      <c r="F49" s="7"/>
      <c r="G49" s="7"/>
      <c r="H49" s="74">
        <f t="shared" ref="H49" si="8">SUM(F49:G49)*D49</f>
        <v>0</v>
      </c>
      <c r="I49" s="131"/>
    </row>
    <row r="50" spans="1:9" s="132" customFormat="1" x14ac:dyDescent="0.3">
      <c r="A50" s="5"/>
      <c r="B50" s="39" t="s">
        <v>292</v>
      </c>
      <c r="C50" s="57" t="s">
        <v>293</v>
      </c>
      <c r="D50" s="80"/>
      <c r="E50" s="77"/>
      <c r="F50" s="78"/>
      <c r="G50" s="78"/>
      <c r="H50" s="79"/>
      <c r="I50" s="131"/>
    </row>
    <row r="51" spans="1:9" s="132" customFormat="1" ht="27.6" x14ac:dyDescent="0.3">
      <c r="A51" s="5"/>
      <c r="B51" s="6" t="s">
        <v>294</v>
      </c>
      <c r="C51" s="3" t="s">
        <v>296</v>
      </c>
      <c r="D51" s="72">
        <v>1</v>
      </c>
      <c r="E51" s="72" t="s">
        <v>17</v>
      </c>
      <c r="F51" s="7"/>
      <c r="G51" s="7"/>
      <c r="H51" s="74">
        <f t="shared" ref="H51" si="9">SUM(F51:G51)*D51</f>
        <v>0</v>
      </c>
      <c r="I51" s="131"/>
    </row>
    <row r="52" spans="1:9" x14ac:dyDescent="0.3">
      <c r="A52" s="29"/>
      <c r="B52" s="62">
        <v>7</v>
      </c>
      <c r="C52" s="157" t="s">
        <v>62</v>
      </c>
      <c r="D52" s="157"/>
      <c r="E52" s="157"/>
      <c r="F52" s="157"/>
      <c r="G52" s="157"/>
      <c r="H52" s="158"/>
    </row>
    <row r="53" spans="1:9" s="132" customFormat="1" x14ac:dyDescent="0.3">
      <c r="A53" s="5"/>
      <c r="B53" s="6" t="s">
        <v>55</v>
      </c>
      <c r="C53" s="3" t="s">
        <v>63</v>
      </c>
      <c r="D53" s="72">
        <v>184</v>
      </c>
      <c r="E53" s="72" t="s">
        <v>20</v>
      </c>
      <c r="F53" s="7"/>
      <c r="G53" s="7"/>
      <c r="H53" s="74">
        <f t="shared" ref="H53:H61" si="10">SUM(F53:G53)*D53</f>
        <v>0</v>
      </c>
      <c r="I53" s="131"/>
    </row>
    <row r="54" spans="1:9" s="132" customFormat="1" x14ac:dyDescent="0.3">
      <c r="A54" s="5"/>
      <c r="B54" s="6" t="s">
        <v>56</v>
      </c>
      <c r="C54" s="3" t="s">
        <v>108</v>
      </c>
      <c r="D54" s="72">
        <v>53</v>
      </c>
      <c r="E54" s="72" t="s">
        <v>20</v>
      </c>
      <c r="F54" s="7"/>
      <c r="G54" s="7"/>
      <c r="H54" s="74">
        <f t="shared" si="10"/>
        <v>0</v>
      </c>
      <c r="I54" s="131"/>
    </row>
    <row r="55" spans="1:9" s="132" customFormat="1" x14ac:dyDescent="0.3">
      <c r="A55" s="5"/>
      <c r="B55" s="6" t="s">
        <v>197</v>
      </c>
      <c r="C55" s="3" t="s">
        <v>107</v>
      </c>
      <c r="D55" s="72">
        <v>127</v>
      </c>
      <c r="E55" s="72" t="s">
        <v>20</v>
      </c>
      <c r="F55" s="7"/>
      <c r="G55" s="7"/>
      <c r="H55" s="74">
        <f t="shared" si="10"/>
        <v>0</v>
      </c>
      <c r="I55" s="131"/>
    </row>
    <row r="56" spans="1:9" s="132" customFormat="1" x14ac:dyDescent="0.3">
      <c r="A56" s="5"/>
      <c r="B56" s="6" t="s">
        <v>198</v>
      </c>
      <c r="C56" s="3" t="s">
        <v>112</v>
      </c>
      <c r="D56" s="72">
        <v>4</v>
      </c>
      <c r="E56" s="72" t="s">
        <v>20</v>
      </c>
      <c r="F56" s="7"/>
      <c r="G56" s="7"/>
      <c r="H56" s="74">
        <f t="shared" ref="H56" si="11">SUM(F56:G56)*D56</f>
        <v>0</v>
      </c>
      <c r="I56" s="131"/>
    </row>
    <row r="57" spans="1:9" x14ac:dyDescent="0.3">
      <c r="A57" s="29"/>
      <c r="B57" s="62">
        <v>8</v>
      </c>
      <c r="C57" s="177" t="s">
        <v>64</v>
      </c>
      <c r="D57" s="178"/>
      <c r="E57" s="178"/>
      <c r="F57" s="178"/>
      <c r="G57" s="178"/>
      <c r="H57" s="179"/>
    </row>
    <row r="58" spans="1:9" s="134" customFormat="1" x14ac:dyDescent="0.3">
      <c r="A58" s="56"/>
      <c r="B58" s="39" t="s">
        <v>57</v>
      </c>
      <c r="C58" s="57" t="s">
        <v>115</v>
      </c>
      <c r="D58" s="81"/>
      <c r="E58" s="81"/>
      <c r="F58" s="113"/>
      <c r="G58" s="113"/>
      <c r="H58" s="82"/>
      <c r="I58" s="133"/>
    </row>
    <row r="59" spans="1:9" s="132" customFormat="1" x14ac:dyDescent="0.3">
      <c r="A59" s="5"/>
      <c r="B59" s="111" t="s">
        <v>119</v>
      </c>
      <c r="C59" s="3" t="s">
        <v>116</v>
      </c>
      <c r="D59" s="72">
        <v>3</v>
      </c>
      <c r="E59" s="72" t="s">
        <v>14</v>
      </c>
      <c r="F59" s="7"/>
      <c r="G59" s="4" t="s">
        <v>18</v>
      </c>
      <c r="H59" s="74">
        <f t="shared" si="10"/>
        <v>0</v>
      </c>
      <c r="I59" s="131"/>
    </row>
    <row r="60" spans="1:9" s="132" customFormat="1" x14ac:dyDescent="0.3">
      <c r="A60" s="5"/>
      <c r="B60" s="111" t="s">
        <v>199</v>
      </c>
      <c r="C60" s="3" t="s">
        <v>117</v>
      </c>
      <c r="D60" s="72">
        <v>5</v>
      </c>
      <c r="E60" s="72" t="s">
        <v>14</v>
      </c>
      <c r="F60" s="7"/>
      <c r="G60" s="4" t="s">
        <v>18</v>
      </c>
      <c r="H60" s="74">
        <f t="shared" si="10"/>
        <v>0</v>
      </c>
      <c r="I60" s="131"/>
    </row>
    <row r="61" spans="1:9" s="132" customFormat="1" ht="28.2" thickBot="1" x14ac:dyDescent="0.35">
      <c r="A61" s="5"/>
      <c r="B61" s="6" t="s">
        <v>58</v>
      </c>
      <c r="C61" s="3" t="s">
        <v>113</v>
      </c>
      <c r="D61" s="72">
        <v>1</v>
      </c>
      <c r="E61" s="72" t="s">
        <v>17</v>
      </c>
      <c r="F61" s="7"/>
      <c r="G61" s="7"/>
      <c r="H61" s="74">
        <f t="shared" si="10"/>
        <v>0</v>
      </c>
      <c r="I61" s="131"/>
    </row>
    <row r="62" spans="1:9" ht="15" thickBot="1" x14ac:dyDescent="0.35">
      <c r="A62" s="32"/>
      <c r="B62" s="33"/>
      <c r="C62" s="24" t="s">
        <v>65</v>
      </c>
      <c r="D62" s="83"/>
      <c r="E62" s="83"/>
      <c r="F62" s="84">
        <f>SUMPRODUCT(D12:D61,F12:F61)</f>
        <v>0</v>
      </c>
      <c r="G62" s="84">
        <f>SUMPRODUCT(D12:D61,G12:G61)</f>
        <v>0</v>
      </c>
      <c r="H62" s="85">
        <f>SUM(H12:H61)</f>
        <v>0</v>
      </c>
    </row>
    <row r="63" spans="1:9" x14ac:dyDescent="0.3">
      <c r="A63" s="26"/>
      <c r="B63" s="27" t="s">
        <v>66</v>
      </c>
      <c r="C63" s="28" t="s">
        <v>67</v>
      </c>
      <c r="D63" s="68"/>
      <c r="E63" s="68"/>
      <c r="F63" s="69"/>
      <c r="G63" s="69"/>
      <c r="H63" s="70"/>
    </row>
    <row r="64" spans="1:9" x14ac:dyDescent="0.3">
      <c r="A64" s="31"/>
      <c r="B64" s="62">
        <v>1</v>
      </c>
      <c r="C64" s="157" t="s">
        <v>68</v>
      </c>
      <c r="D64" s="157"/>
      <c r="E64" s="157"/>
      <c r="F64" s="157"/>
      <c r="G64" s="157"/>
      <c r="H64" s="158"/>
    </row>
    <row r="65" spans="1:9" s="132" customFormat="1" x14ac:dyDescent="0.3">
      <c r="A65" s="5"/>
      <c r="B65" s="6" t="s">
        <v>16</v>
      </c>
      <c r="C65" s="3" t="s">
        <v>109</v>
      </c>
      <c r="D65" s="72">
        <v>5</v>
      </c>
      <c r="E65" s="72" t="s">
        <v>14</v>
      </c>
      <c r="F65" s="7"/>
      <c r="G65" s="7"/>
      <c r="H65" s="74">
        <f t="shared" ref="H65:H67" si="12">SUM(F65:G65)*D65</f>
        <v>0</v>
      </c>
      <c r="I65" s="131"/>
    </row>
    <row r="66" spans="1:9" s="132" customFormat="1" ht="27.6" x14ac:dyDescent="0.3">
      <c r="A66" s="5"/>
      <c r="B66" s="6" t="s">
        <v>19</v>
      </c>
      <c r="C66" s="3" t="s">
        <v>289</v>
      </c>
      <c r="D66" s="72">
        <v>6</v>
      </c>
      <c r="E66" s="72" t="s">
        <v>14</v>
      </c>
      <c r="F66" s="7"/>
      <c r="G66" s="7"/>
      <c r="H66" s="74">
        <f t="shared" si="12"/>
        <v>0</v>
      </c>
      <c r="I66" s="131"/>
    </row>
    <row r="67" spans="1:9" s="132" customFormat="1" ht="15" thickBot="1" x14ac:dyDescent="0.35">
      <c r="A67" s="5"/>
      <c r="B67" s="6" t="s">
        <v>21</v>
      </c>
      <c r="C67" s="3" t="s">
        <v>69</v>
      </c>
      <c r="D67" s="72">
        <v>31</v>
      </c>
      <c r="E67" s="72" t="s">
        <v>20</v>
      </c>
      <c r="F67" s="7"/>
      <c r="G67" s="7"/>
      <c r="H67" s="74">
        <f t="shared" si="12"/>
        <v>0</v>
      </c>
      <c r="I67" s="131"/>
    </row>
    <row r="68" spans="1:9" ht="15" thickBot="1" x14ac:dyDescent="0.35">
      <c r="A68" s="32"/>
      <c r="B68" s="33"/>
      <c r="C68" s="24" t="s">
        <v>72</v>
      </c>
      <c r="D68" s="83"/>
      <c r="E68" s="83"/>
      <c r="F68" s="84">
        <f>SUMPRODUCT(D65:D67,F65:F67)</f>
        <v>0</v>
      </c>
      <c r="G68" s="84">
        <f>SUMPRODUCT(D65:D67,G65:G67)</f>
        <v>0</v>
      </c>
      <c r="H68" s="85">
        <f>SUM(H65:H67)</f>
        <v>0</v>
      </c>
    </row>
    <row r="69" spans="1:9" ht="15" thickBot="1" x14ac:dyDescent="0.35">
      <c r="A69" s="26"/>
      <c r="B69" s="27" t="s">
        <v>73</v>
      </c>
      <c r="C69" s="28" t="s">
        <v>70</v>
      </c>
      <c r="D69" s="68"/>
      <c r="E69" s="68"/>
      <c r="F69" s="69"/>
      <c r="G69" s="69"/>
      <c r="H69" s="70"/>
    </row>
    <row r="70" spans="1:9" ht="15" thickBot="1" x14ac:dyDescent="0.35">
      <c r="A70" s="58"/>
      <c r="B70" s="63">
        <v>1</v>
      </c>
      <c r="C70" s="174" t="s">
        <v>74</v>
      </c>
      <c r="D70" s="175"/>
      <c r="E70" s="175"/>
      <c r="F70" s="175"/>
      <c r="G70" s="175"/>
      <c r="H70" s="176"/>
    </row>
    <row r="71" spans="1:9" s="134" customFormat="1" ht="41.4" x14ac:dyDescent="0.3">
      <c r="A71" s="56"/>
      <c r="B71" s="39" t="s">
        <v>16</v>
      </c>
      <c r="C71" s="59" t="s">
        <v>75</v>
      </c>
      <c r="D71" s="81"/>
      <c r="E71" s="81"/>
      <c r="F71" s="113"/>
      <c r="G71" s="113"/>
      <c r="H71" s="114"/>
      <c r="I71" s="133"/>
    </row>
    <row r="72" spans="1:9" s="132" customFormat="1" x14ac:dyDescent="0.3">
      <c r="A72" s="5"/>
      <c r="B72" s="6" t="s">
        <v>82</v>
      </c>
      <c r="C72" s="55" t="s">
        <v>110</v>
      </c>
      <c r="D72" s="72">
        <v>1</v>
      </c>
      <c r="E72" s="72" t="s">
        <v>14</v>
      </c>
      <c r="F72" s="7"/>
      <c r="G72" s="7"/>
      <c r="H72" s="74">
        <f t="shared" ref="H72:H73" si="13">SUM(F72:G72)*D72</f>
        <v>0</v>
      </c>
      <c r="I72" s="131"/>
    </row>
    <row r="73" spans="1:9" s="132" customFormat="1" x14ac:dyDescent="0.3">
      <c r="A73" s="5"/>
      <c r="B73" s="6" t="s">
        <v>84</v>
      </c>
      <c r="C73" s="55" t="s">
        <v>290</v>
      </c>
      <c r="D73" s="72">
        <v>1</v>
      </c>
      <c r="E73" s="72" t="s">
        <v>14</v>
      </c>
      <c r="F73" s="75" t="s">
        <v>18</v>
      </c>
      <c r="G73" s="7"/>
      <c r="H73" s="74">
        <f t="shared" si="13"/>
        <v>0</v>
      </c>
      <c r="I73" s="131"/>
    </row>
    <row r="74" spans="1:9" s="132" customFormat="1" ht="15" thickBot="1" x14ac:dyDescent="0.35">
      <c r="A74" s="5"/>
      <c r="B74" s="6" t="s">
        <v>86</v>
      </c>
      <c r="C74" s="55" t="s">
        <v>274</v>
      </c>
      <c r="D74" s="72">
        <v>14</v>
      </c>
      <c r="E74" s="72" t="s">
        <v>14</v>
      </c>
      <c r="F74" s="7"/>
      <c r="G74" s="7"/>
      <c r="H74" s="74">
        <f t="shared" ref="H74" si="14">SUM(F74:G74)*D74</f>
        <v>0</v>
      </c>
      <c r="I74" s="131"/>
    </row>
    <row r="75" spans="1:9" ht="15" thickBot="1" x14ac:dyDescent="0.35">
      <c r="A75" s="32"/>
      <c r="B75" s="33"/>
      <c r="C75" s="24" t="s">
        <v>77</v>
      </c>
      <c r="D75" s="83"/>
      <c r="E75" s="83"/>
      <c r="F75" s="84">
        <f>SUMPRODUCT(D71:D74,F71:F74)</f>
        <v>0</v>
      </c>
      <c r="G75" s="84">
        <f>SUMPRODUCT(D71:D74,G71:G74)</f>
        <v>0</v>
      </c>
      <c r="H75" s="85">
        <f>SUM(H71:H74)</f>
        <v>0</v>
      </c>
    </row>
    <row r="76" spans="1:9" x14ac:dyDescent="0.3">
      <c r="A76" s="26"/>
      <c r="B76" s="27" t="s">
        <v>78</v>
      </c>
      <c r="C76" s="28" t="s">
        <v>79</v>
      </c>
      <c r="D76" s="68"/>
      <c r="E76" s="68"/>
      <c r="F76" s="69"/>
      <c r="G76" s="69"/>
      <c r="H76" s="70"/>
    </row>
    <row r="77" spans="1:9" x14ac:dyDescent="0.3">
      <c r="A77" s="31"/>
      <c r="B77" s="30">
        <v>1</v>
      </c>
      <c r="C77" s="177" t="s">
        <v>80</v>
      </c>
      <c r="D77" s="178"/>
      <c r="E77" s="178"/>
      <c r="F77" s="178"/>
      <c r="G77" s="178"/>
      <c r="H77" s="179"/>
    </row>
    <row r="78" spans="1:9" s="134" customFormat="1" x14ac:dyDescent="0.3">
      <c r="A78" s="56"/>
      <c r="B78" s="39" t="s">
        <v>16</v>
      </c>
      <c r="C78" s="59" t="s">
        <v>81</v>
      </c>
      <c r="D78" s="81"/>
      <c r="E78" s="81"/>
      <c r="F78" s="113"/>
      <c r="G78" s="113"/>
      <c r="H78" s="114"/>
      <c r="I78" s="133"/>
    </row>
    <row r="79" spans="1:9" s="132" customFormat="1" ht="41.4" x14ac:dyDescent="0.3">
      <c r="A79" s="5"/>
      <c r="B79" s="6" t="s">
        <v>82</v>
      </c>
      <c r="C79" s="2" t="s">
        <v>83</v>
      </c>
      <c r="D79" s="72">
        <v>4</v>
      </c>
      <c r="E79" s="72" t="s">
        <v>20</v>
      </c>
      <c r="F79" s="7"/>
      <c r="G79" s="7"/>
      <c r="H79" s="74">
        <f t="shared" ref="H79:H84" si="15">SUM(F79:G79)*D79</f>
        <v>0</v>
      </c>
      <c r="I79" s="131"/>
    </row>
    <row r="80" spans="1:9" s="132" customFormat="1" x14ac:dyDescent="0.3">
      <c r="A80" s="5"/>
      <c r="B80" s="6" t="s">
        <v>84</v>
      </c>
      <c r="C80" s="55" t="s">
        <v>85</v>
      </c>
      <c r="D80" s="72">
        <v>4</v>
      </c>
      <c r="E80" s="72" t="s">
        <v>20</v>
      </c>
      <c r="F80" s="7"/>
      <c r="G80" s="7"/>
      <c r="H80" s="74">
        <f t="shared" si="15"/>
        <v>0</v>
      </c>
      <c r="I80" s="131"/>
    </row>
    <row r="81" spans="1:9" s="132" customFormat="1" ht="27.6" x14ac:dyDescent="0.3">
      <c r="A81" s="5"/>
      <c r="B81" s="6" t="s">
        <v>86</v>
      </c>
      <c r="C81" s="55" t="s">
        <v>87</v>
      </c>
      <c r="D81" s="72">
        <v>4</v>
      </c>
      <c r="E81" s="72" t="s">
        <v>20</v>
      </c>
      <c r="F81" s="7"/>
      <c r="G81" s="7"/>
      <c r="H81" s="74">
        <f t="shared" si="15"/>
        <v>0</v>
      </c>
      <c r="I81" s="131"/>
    </row>
    <row r="82" spans="1:9" s="132" customFormat="1" ht="27.6" x14ac:dyDescent="0.3">
      <c r="A82" s="5"/>
      <c r="B82" s="6" t="s">
        <v>88</v>
      </c>
      <c r="C82" s="55" t="s">
        <v>89</v>
      </c>
      <c r="D82" s="72">
        <v>1</v>
      </c>
      <c r="E82" s="72" t="s">
        <v>14</v>
      </c>
      <c r="F82" s="7"/>
      <c r="G82" s="7"/>
      <c r="H82" s="74">
        <f t="shared" si="15"/>
        <v>0</v>
      </c>
      <c r="I82" s="131"/>
    </row>
    <row r="83" spans="1:9" s="132" customFormat="1" ht="41.4" x14ac:dyDescent="0.3">
      <c r="A83" s="5"/>
      <c r="B83" s="6" t="s">
        <v>90</v>
      </c>
      <c r="C83" s="2" t="s">
        <v>291</v>
      </c>
      <c r="D83" s="72">
        <v>1</v>
      </c>
      <c r="E83" s="72" t="s">
        <v>14</v>
      </c>
      <c r="F83" s="75" t="s">
        <v>18</v>
      </c>
      <c r="G83" s="7"/>
      <c r="H83" s="74">
        <f t="shared" si="15"/>
        <v>0</v>
      </c>
      <c r="I83" s="131"/>
    </row>
    <row r="84" spans="1:9" s="132" customFormat="1" ht="42" thickBot="1" x14ac:dyDescent="0.35">
      <c r="A84" s="34"/>
      <c r="B84" s="35" t="s">
        <v>19</v>
      </c>
      <c r="C84" s="55" t="s">
        <v>91</v>
      </c>
      <c r="D84" s="86">
        <v>2</v>
      </c>
      <c r="E84" s="86" t="s">
        <v>14</v>
      </c>
      <c r="F84" s="87"/>
      <c r="G84" s="87"/>
      <c r="H84" s="74">
        <f t="shared" si="15"/>
        <v>0</v>
      </c>
      <c r="I84" s="131"/>
    </row>
    <row r="85" spans="1:9" ht="15" thickBot="1" x14ac:dyDescent="0.35">
      <c r="A85" s="32"/>
      <c r="B85" s="33"/>
      <c r="C85" s="24" t="s">
        <v>92</v>
      </c>
      <c r="D85" s="83"/>
      <c r="E85" s="83"/>
      <c r="F85" s="84">
        <f>SUMPRODUCT(D79:D84,F79:F84)</f>
        <v>0</v>
      </c>
      <c r="G85" s="84">
        <f>SUMPRODUCT(D79:D84,G79:G84)</f>
        <v>0</v>
      </c>
      <c r="H85" s="85">
        <f>SUM(H79:H84)</f>
        <v>0</v>
      </c>
    </row>
    <row r="86" spans="1:9" x14ac:dyDescent="0.3">
      <c r="A86" s="26"/>
      <c r="B86" s="27" t="s">
        <v>93</v>
      </c>
      <c r="C86" s="28" t="s">
        <v>64</v>
      </c>
      <c r="D86" s="68"/>
      <c r="E86" s="68"/>
      <c r="F86" s="69"/>
      <c r="G86" s="69"/>
      <c r="H86" s="70"/>
    </row>
    <row r="87" spans="1:9" s="132" customFormat="1" x14ac:dyDescent="0.3">
      <c r="A87" s="5"/>
      <c r="B87" s="64">
        <v>1</v>
      </c>
      <c r="C87" s="3" t="s">
        <v>94</v>
      </c>
      <c r="D87" s="72">
        <v>282</v>
      </c>
      <c r="E87" s="72" t="s">
        <v>20</v>
      </c>
      <c r="F87" s="7"/>
      <c r="G87" s="7"/>
      <c r="H87" s="74">
        <f t="shared" ref="H87:H88" si="16">SUM(F87:G87)*D87</f>
        <v>0</v>
      </c>
      <c r="I87" s="131"/>
    </row>
    <row r="88" spans="1:9" s="132" customFormat="1" ht="15" thickBot="1" x14ac:dyDescent="0.35">
      <c r="A88" s="34"/>
      <c r="B88" s="65">
        <v>2</v>
      </c>
      <c r="C88" s="54" t="s">
        <v>95</v>
      </c>
      <c r="D88" s="86">
        <v>282</v>
      </c>
      <c r="E88" s="86" t="s">
        <v>20</v>
      </c>
      <c r="F88" s="87"/>
      <c r="G88" s="87"/>
      <c r="H88" s="74">
        <f t="shared" si="16"/>
        <v>0</v>
      </c>
      <c r="I88" s="131"/>
    </row>
    <row r="89" spans="1:9" ht="15" thickBot="1" x14ac:dyDescent="0.35">
      <c r="A89" s="32"/>
      <c r="B89" s="33"/>
      <c r="C89" s="24" t="s">
        <v>96</v>
      </c>
      <c r="D89" s="83"/>
      <c r="E89" s="83"/>
      <c r="F89" s="84">
        <f>SUMPRODUCT(D87:D88,F87:F88)</f>
        <v>0</v>
      </c>
      <c r="G89" s="84">
        <f>SUMPRODUCT(D87:D88,G87:G88)</f>
        <v>0</v>
      </c>
      <c r="H89" s="85">
        <f>SUM(H87:H88)</f>
        <v>0</v>
      </c>
    </row>
    <row r="90" spans="1:9" x14ac:dyDescent="0.3">
      <c r="A90" s="26"/>
      <c r="B90" s="27" t="s">
        <v>97</v>
      </c>
      <c r="C90" s="28" t="s">
        <v>98</v>
      </c>
      <c r="D90" s="68"/>
      <c r="E90" s="68"/>
      <c r="F90" s="69"/>
      <c r="G90" s="69"/>
      <c r="H90" s="70"/>
    </row>
    <row r="91" spans="1:9" s="132" customFormat="1" x14ac:dyDescent="0.3">
      <c r="A91" s="5"/>
      <c r="B91" s="6" t="s">
        <v>16</v>
      </c>
      <c r="C91" s="60" t="s">
        <v>120</v>
      </c>
      <c r="D91" s="88">
        <v>1</v>
      </c>
      <c r="E91" s="88" t="s">
        <v>14</v>
      </c>
      <c r="F91" s="61"/>
      <c r="G91" s="61"/>
      <c r="H91" s="74">
        <f t="shared" ref="H91:H99" si="17">SUM(F91:G91)*D91</f>
        <v>0</v>
      </c>
      <c r="I91" s="131"/>
    </row>
    <row r="92" spans="1:9" s="132" customFormat="1" x14ac:dyDescent="0.3">
      <c r="A92" s="5"/>
      <c r="B92" s="6" t="s">
        <v>19</v>
      </c>
      <c r="C92" s="60" t="s">
        <v>200</v>
      </c>
      <c r="D92" s="88">
        <v>4</v>
      </c>
      <c r="E92" s="88" t="s">
        <v>14</v>
      </c>
      <c r="F92" s="61"/>
      <c r="G92" s="61"/>
      <c r="H92" s="74">
        <f t="shared" si="17"/>
        <v>0</v>
      </c>
      <c r="I92" s="131"/>
    </row>
    <row r="93" spans="1:9" s="132" customFormat="1" x14ac:dyDescent="0.3">
      <c r="A93" s="5"/>
      <c r="B93" s="6" t="s">
        <v>21</v>
      </c>
      <c r="C93" s="60" t="s">
        <v>201</v>
      </c>
      <c r="D93" s="88">
        <v>1</v>
      </c>
      <c r="E93" s="88" t="s">
        <v>14</v>
      </c>
      <c r="F93" s="61"/>
      <c r="G93" s="61"/>
      <c r="H93" s="74">
        <f t="shared" si="17"/>
        <v>0</v>
      </c>
      <c r="I93" s="131"/>
    </row>
    <row r="94" spans="1:9" s="132" customFormat="1" x14ac:dyDescent="0.3">
      <c r="A94" s="5"/>
      <c r="B94" s="6" t="s">
        <v>23</v>
      </c>
      <c r="C94" s="60" t="s">
        <v>202</v>
      </c>
      <c r="D94" s="88">
        <v>1</v>
      </c>
      <c r="E94" s="88" t="s">
        <v>14</v>
      </c>
      <c r="F94" s="61"/>
      <c r="G94" s="61"/>
      <c r="H94" s="74">
        <f t="shared" si="17"/>
        <v>0</v>
      </c>
      <c r="I94" s="131"/>
    </row>
    <row r="95" spans="1:9" s="132" customFormat="1" x14ac:dyDescent="0.3">
      <c r="A95" s="5"/>
      <c r="B95" s="6" t="s">
        <v>24</v>
      </c>
      <c r="C95" s="60" t="s">
        <v>203</v>
      </c>
      <c r="D95" s="88">
        <v>1</v>
      </c>
      <c r="E95" s="88" t="s">
        <v>14</v>
      </c>
      <c r="F95" s="61"/>
      <c r="G95" s="61"/>
      <c r="H95" s="74">
        <f t="shared" si="17"/>
        <v>0</v>
      </c>
      <c r="I95" s="131"/>
    </row>
    <row r="96" spans="1:9" s="132" customFormat="1" x14ac:dyDescent="0.3">
      <c r="A96" s="5"/>
      <c r="B96" s="6" t="s">
        <v>25</v>
      </c>
      <c r="C96" s="60" t="s">
        <v>204</v>
      </c>
      <c r="D96" s="88">
        <v>1</v>
      </c>
      <c r="E96" s="88" t="s">
        <v>14</v>
      </c>
      <c r="F96" s="61"/>
      <c r="G96" s="61"/>
      <c r="H96" s="74">
        <f t="shared" si="17"/>
        <v>0</v>
      </c>
      <c r="I96" s="131"/>
    </row>
    <row r="97" spans="1:9" s="132" customFormat="1" x14ac:dyDescent="0.3">
      <c r="A97" s="5"/>
      <c r="B97" s="6" t="s">
        <v>26</v>
      </c>
      <c r="C97" s="60" t="s">
        <v>205</v>
      </c>
      <c r="D97" s="88">
        <v>3</v>
      </c>
      <c r="E97" s="88" t="s">
        <v>14</v>
      </c>
      <c r="F97" s="61"/>
      <c r="G97" s="61"/>
      <c r="H97" s="74">
        <f t="shared" si="17"/>
        <v>0</v>
      </c>
      <c r="I97" s="131"/>
    </row>
    <row r="98" spans="1:9" s="132" customFormat="1" x14ac:dyDescent="0.3">
      <c r="A98" s="5"/>
      <c r="B98" s="6" t="s">
        <v>27</v>
      </c>
      <c r="C98" s="60" t="s">
        <v>206</v>
      </c>
      <c r="D98" s="88">
        <v>3</v>
      </c>
      <c r="E98" s="88" t="s">
        <v>14</v>
      </c>
      <c r="F98" s="61"/>
      <c r="G98" s="61"/>
      <c r="H98" s="74">
        <f t="shared" si="17"/>
        <v>0</v>
      </c>
      <c r="I98" s="131"/>
    </row>
    <row r="99" spans="1:9" s="132" customFormat="1" ht="15" thickBot="1" x14ac:dyDescent="0.35">
      <c r="A99" s="5"/>
      <c r="B99" s="6" t="s">
        <v>28</v>
      </c>
      <c r="C99" s="60" t="s">
        <v>207</v>
      </c>
      <c r="D99" s="88">
        <v>3</v>
      </c>
      <c r="E99" s="88" t="s">
        <v>14</v>
      </c>
      <c r="F99" s="61"/>
      <c r="G99" s="61"/>
      <c r="H99" s="74">
        <f t="shared" si="17"/>
        <v>0</v>
      </c>
      <c r="I99" s="131"/>
    </row>
    <row r="100" spans="1:9" ht="15" thickBot="1" x14ac:dyDescent="0.35">
      <c r="A100" s="32"/>
      <c r="B100" s="33"/>
      <c r="C100" s="24" t="s">
        <v>99</v>
      </c>
      <c r="D100" s="83"/>
      <c r="E100" s="83"/>
      <c r="F100" s="84">
        <f>SUMPRODUCT(D91:D99,F91:F99)</f>
        <v>0</v>
      </c>
      <c r="G100" s="84">
        <f>SUMPRODUCT(D91:D99,G91:G99)</f>
        <v>0</v>
      </c>
      <c r="H100" s="85">
        <f>SUM(H91:H99)</f>
        <v>0</v>
      </c>
    </row>
    <row r="101" spans="1:9" ht="16.2" thickBot="1" x14ac:dyDescent="0.35">
      <c r="A101" s="36"/>
      <c r="B101" s="37"/>
      <c r="C101" s="38" t="s">
        <v>100</v>
      </c>
      <c r="D101" s="89"/>
      <c r="E101" s="89"/>
      <c r="F101" s="45">
        <f>F100+F89+F85+F75+F68+F62</f>
        <v>0</v>
      </c>
      <c r="G101" s="45">
        <f>G100+G89+G85+G75+G68+G62</f>
        <v>0</v>
      </c>
      <c r="H101" s="45">
        <f>H100+H89+H85+H75+H68+H62</f>
        <v>0</v>
      </c>
    </row>
    <row r="102" spans="1:9" x14ac:dyDescent="0.3">
      <c r="A102" s="26"/>
      <c r="B102" s="27" t="s">
        <v>101</v>
      </c>
      <c r="C102" s="28" t="s">
        <v>102</v>
      </c>
      <c r="D102" s="68"/>
      <c r="E102" s="68"/>
      <c r="F102" s="69"/>
      <c r="G102" s="69"/>
      <c r="H102" s="70"/>
    </row>
    <row r="103" spans="1:9" x14ac:dyDescent="0.3">
      <c r="A103" s="50"/>
      <c r="B103" s="8">
        <v>1</v>
      </c>
      <c r="C103" s="9" t="s">
        <v>208</v>
      </c>
      <c r="D103" s="101"/>
      <c r="E103" s="102"/>
      <c r="F103" s="103"/>
      <c r="G103" s="103"/>
      <c r="H103" s="104"/>
    </row>
    <row r="104" spans="1:9" x14ac:dyDescent="0.3">
      <c r="A104" s="51"/>
      <c r="B104" s="10" t="s">
        <v>16</v>
      </c>
      <c r="C104" s="11" t="s">
        <v>209</v>
      </c>
      <c r="D104" s="105">
        <v>10</v>
      </c>
      <c r="E104" s="106" t="s">
        <v>22</v>
      </c>
      <c r="F104" s="12"/>
      <c r="G104" s="13"/>
      <c r="H104" s="74">
        <f t="shared" ref="H104:H119" si="18">SUM(F104:G104)*D104</f>
        <v>0</v>
      </c>
    </row>
    <row r="105" spans="1:9" x14ac:dyDescent="0.3">
      <c r="A105" s="51"/>
      <c r="B105" s="10" t="s">
        <v>19</v>
      </c>
      <c r="C105" s="11" t="s">
        <v>210</v>
      </c>
      <c r="D105" s="105">
        <v>3</v>
      </c>
      <c r="E105" s="106" t="s">
        <v>121</v>
      </c>
      <c r="F105" s="12"/>
      <c r="G105" s="13"/>
      <c r="H105" s="74">
        <f t="shared" si="18"/>
        <v>0</v>
      </c>
    </row>
    <row r="106" spans="1:9" x14ac:dyDescent="0.3">
      <c r="A106" s="52"/>
      <c r="B106" s="10" t="s">
        <v>21</v>
      </c>
      <c r="C106" s="11" t="s">
        <v>127</v>
      </c>
      <c r="D106" s="107">
        <v>20</v>
      </c>
      <c r="E106" s="108" t="s">
        <v>121</v>
      </c>
      <c r="F106" s="109"/>
      <c r="G106" s="109"/>
      <c r="H106" s="74">
        <f t="shared" si="18"/>
        <v>0</v>
      </c>
    </row>
    <row r="107" spans="1:9" x14ac:dyDescent="0.3">
      <c r="A107" s="52"/>
      <c r="B107" s="10" t="s">
        <v>23</v>
      </c>
      <c r="C107" s="11" t="s">
        <v>128</v>
      </c>
      <c r="D107" s="107">
        <v>190</v>
      </c>
      <c r="E107" s="108" t="s">
        <v>121</v>
      </c>
      <c r="F107" s="109"/>
      <c r="G107" s="109"/>
      <c r="H107" s="74">
        <f t="shared" si="18"/>
        <v>0</v>
      </c>
    </row>
    <row r="108" spans="1:9" ht="27.6" x14ac:dyDescent="0.3">
      <c r="A108" s="52"/>
      <c r="B108" s="10" t="s">
        <v>24</v>
      </c>
      <c r="C108" s="11" t="s">
        <v>129</v>
      </c>
      <c r="D108" s="107">
        <v>40</v>
      </c>
      <c r="E108" s="108" t="s">
        <v>130</v>
      </c>
      <c r="F108" s="109"/>
      <c r="G108" s="109"/>
      <c r="H108" s="74">
        <f t="shared" si="18"/>
        <v>0</v>
      </c>
    </row>
    <row r="109" spans="1:9" x14ac:dyDescent="0.3">
      <c r="A109" s="52"/>
      <c r="B109" s="10" t="s">
        <v>25</v>
      </c>
      <c r="C109" s="11" t="s">
        <v>211</v>
      </c>
      <c r="D109" s="107">
        <v>5</v>
      </c>
      <c r="E109" s="108" t="s">
        <v>130</v>
      </c>
      <c r="F109" s="109"/>
      <c r="G109" s="109"/>
      <c r="H109" s="74">
        <f t="shared" si="18"/>
        <v>0</v>
      </c>
    </row>
    <row r="110" spans="1:9" x14ac:dyDescent="0.3">
      <c r="A110" s="51"/>
      <c r="B110" s="10" t="s">
        <v>26</v>
      </c>
      <c r="C110" s="11" t="s">
        <v>212</v>
      </c>
      <c r="D110" s="105">
        <v>12</v>
      </c>
      <c r="E110" s="106" t="s">
        <v>22</v>
      </c>
      <c r="F110" s="12"/>
      <c r="G110" s="13"/>
      <c r="H110" s="74">
        <f t="shared" si="18"/>
        <v>0</v>
      </c>
    </row>
    <row r="111" spans="1:9" x14ac:dyDescent="0.3">
      <c r="A111" s="51"/>
      <c r="B111" s="10" t="s">
        <v>27</v>
      </c>
      <c r="C111" s="11" t="s">
        <v>213</v>
      </c>
      <c r="D111" s="105">
        <v>4</v>
      </c>
      <c r="E111" s="106" t="s">
        <v>71</v>
      </c>
      <c r="F111" s="12"/>
      <c r="G111" s="13"/>
      <c r="H111" s="74">
        <f t="shared" si="18"/>
        <v>0</v>
      </c>
    </row>
    <row r="112" spans="1:9" ht="27.6" x14ac:dyDescent="0.3">
      <c r="A112" s="51"/>
      <c r="B112" s="10" t="s">
        <v>28</v>
      </c>
      <c r="C112" s="11" t="s">
        <v>214</v>
      </c>
      <c r="D112" s="105">
        <v>4</v>
      </c>
      <c r="E112" s="106" t="s">
        <v>71</v>
      </c>
      <c r="F112" s="12"/>
      <c r="G112" s="13"/>
      <c r="H112" s="74">
        <f t="shared" si="18"/>
        <v>0</v>
      </c>
    </row>
    <row r="113" spans="1:9" ht="27.6" x14ac:dyDescent="0.3">
      <c r="A113" s="51"/>
      <c r="B113" s="10" t="s">
        <v>29</v>
      </c>
      <c r="C113" s="11" t="s">
        <v>215</v>
      </c>
      <c r="D113" s="105">
        <v>1</v>
      </c>
      <c r="E113" s="106" t="s">
        <v>71</v>
      </c>
      <c r="F113" s="12"/>
      <c r="G113" s="13"/>
      <c r="H113" s="74">
        <f t="shared" si="18"/>
        <v>0</v>
      </c>
    </row>
    <row r="114" spans="1:9" ht="27.6" x14ac:dyDescent="0.3">
      <c r="A114" s="51"/>
      <c r="B114" s="10" t="s">
        <v>30</v>
      </c>
      <c r="C114" s="11" t="s">
        <v>216</v>
      </c>
      <c r="D114" s="105">
        <v>2</v>
      </c>
      <c r="E114" s="106" t="s">
        <v>71</v>
      </c>
      <c r="F114" s="12"/>
      <c r="G114" s="13"/>
      <c r="H114" s="74">
        <f t="shared" si="18"/>
        <v>0</v>
      </c>
    </row>
    <row r="115" spans="1:9" ht="27.6" x14ac:dyDescent="0.3">
      <c r="A115" s="51"/>
      <c r="B115" s="10" t="s">
        <v>31</v>
      </c>
      <c r="C115" s="11" t="s">
        <v>297</v>
      </c>
      <c r="D115" s="105">
        <v>2</v>
      </c>
      <c r="E115" s="106" t="s">
        <v>71</v>
      </c>
      <c r="F115" s="12"/>
      <c r="G115" s="13"/>
      <c r="H115" s="74">
        <f t="shared" si="18"/>
        <v>0</v>
      </c>
    </row>
    <row r="116" spans="1:9" ht="27.6" x14ac:dyDescent="0.3">
      <c r="A116" s="51"/>
      <c r="B116" s="10" t="s">
        <v>32</v>
      </c>
      <c r="C116" s="11" t="s">
        <v>217</v>
      </c>
      <c r="D116" s="105">
        <v>6</v>
      </c>
      <c r="E116" s="106" t="s">
        <v>71</v>
      </c>
      <c r="F116" s="12"/>
      <c r="G116" s="13"/>
      <c r="H116" s="74">
        <f t="shared" si="18"/>
        <v>0</v>
      </c>
    </row>
    <row r="117" spans="1:9" ht="27.6" x14ac:dyDescent="0.3">
      <c r="A117" s="51"/>
      <c r="B117" s="10" t="s">
        <v>33</v>
      </c>
      <c r="C117" s="11" t="s">
        <v>131</v>
      </c>
      <c r="D117" s="107">
        <v>5</v>
      </c>
      <c r="E117" s="108" t="s">
        <v>22</v>
      </c>
      <c r="F117" s="109"/>
      <c r="G117" s="109"/>
      <c r="H117" s="74">
        <f t="shared" si="18"/>
        <v>0</v>
      </c>
    </row>
    <row r="118" spans="1:9" x14ac:dyDescent="0.3">
      <c r="A118" s="51"/>
      <c r="B118" s="10" t="s">
        <v>134</v>
      </c>
      <c r="C118" s="11" t="s">
        <v>218</v>
      </c>
      <c r="D118" s="107">
        <v>1</v>
      </c>
      <c r="E118" s="108" t="s">
        <v>38</v>
      </c>
      <c r="F118" s="109"/>
      <c r="G118" s="109"/>
      <c r="H118" s="74">
        <f t="shared" si="18"/>
        <v>0</v>
      </c>
    </row>
    <row r="119" spans="1:9" ht="15" thickBot="1" x14ac:dyDescent="0.35">
      <c r="A119" s="51"/>
      <c r="B119" s="10" t="s">
        <v>135</v>
      </c>
      <c r="C119" s="11" t="s">
        <v>219</v>
      </c>
      <c r="D119" s="107">
        <v>1</v>
      </c>
      <c r="E119" s="108" t="s">
        <v>38</v>
      </c>
      <c r="F119" s="109"/>
      <c r="G119" s="109"/>
      <c r="H119" s="74">
        <f t="shared" si="18"/>
        <v>0</v>
      </c>
    </row>
    <row r="120" spans="1:9" ht="16.2" thickBot="1" x14ac:dyDescent="0.35">
      <c r="A120" s="14"/>
      <c r="B120" s="15"/>
      <c r="C120" s="16" t="s">
        <v>103</v>
      </c>
      <c r="D120" s="90"/>
      <c r="E120" s="91"/>
      <c r="F120" s="92">
        <f>SUMPRODUCT(D104:D119,F104:F119)</f>
        <v>0</v>
      </c>
      <c r="G120" s="92">
        <f>SUMPRODUCT(D104:D119,G104:G119)</f>
        <v>0</v>
      </c>
      <c r="H120" s="92">
        <f>SUM(H104:H119)</f>
        <v>0</v>
      </c>
    </row>
    <row r="121" spans="1:9" x14ac:dyDescent="0.3">
      <c r="A121" s="26"/>
      <c r="B121" s="27" t="s">
        <v>138</v>
      </c>
      <c r="C121" s="28" t="s">
        <v>139</v>
      </c>
      <c r="D121" s="68"/>
      <c r="E121" s="68"/>
      <c r="F121" s="69"/>
      <c r="G121" s="69"/>
      <c r="H121" s="70"/>
    </row>
    <row r="122" spans="1:9" x14ac:dyDescent="0.3">
      <c r="A122" s="135"/>
      <c r="B122" s="136">
        <v>1</v>
      </c>
      <c r="C122" s="137" t="s">
        <v>151</v>
      </c>
      <c r="D122" s="138"/>
      <c r="E122" s="139"/>
      <c r="F122" s="140"/>
      <c r="G122" s="140"/>
      <c r="H122" s="141"/>
    </row>
    <row r="123" spans="1:9" s="143" customFormat="1" ht="27.6" x14ac:dyDescent="0.3">
      <c r="A123" s="53"/>
      <c r="B123" s="11" t="s">
        <v>16</v>
      </c>
      <c r="C123" s="11" t="s">
        <v>220</v>
      </c>
      <c r="D123" s="100">
        <v>15</v>
      </c>
      <c r="E123" s="100" t="s">
        <v>14</v>
      </c>
      <c r="F123" s="13"/>
      <c r="G123" s="13"/>
      <c r="H123" s="116">
        <f t="shared" ref="H123:H145" si="19">SUM(F123:G123)*D123</f>
        <v>0</v>
      </c>
      <c r="I123" s="142"/>
    </row>
    <row r="124" spans="1:9" s="143" customFormat="1" ht="27.6" x14ac:dyDescent="0.3">
      <c r="A124" s="53"/>
      <c r="B124" s="11" t="s">
        <v>19</v>
      </c>
      <c r="C124" s="11" t="s">
        <v>298</v>
      </c>
      <c r="D124" s="100">
        <v>8</v>
      </c>
      <c r="E124" s="100" t="s">
        <v>14</v>
      </c>
      <c r="F124" s="115" t="s">
        <v>18</v>
      </c>
      <c r="G124" s="13"/>
      <c r="H124" s="116">
        <f t="shared" si="19"/>
        <v>0</v>
      </c>
      <c r="I124" s="142"/>
    </row>
    <row r="125" spans="1:9" s="143" customFormat="1" ht="27.6" x14ac:dyDescent="0.3">
      <c r="A125" s="53"/>
      <c r="B125" s="11" t="s">
        <v>21</v>
      </c>
      <c r="C125" s="11" t="s">
        <v>299</v>
      </c>
      <c r="D125" s="100">
        <v>2</v>
      </c>
      <c r="E125" s="100" t="s">
        <v>14</v>
      </c>
      <c r="F125" s="115" t="s">
        <v>18</v>
      </c>
      <c r="G125" s="13"/>
      <c r="H125" s="116">
        <f t="shared" si="19"/>
        <v>0</v>
      </c>
      <c r="I125" s="142"/>
    </row>
    <row r="126" spans="1:9" s="143" customFormat="1" ht="27.6" x14ac:dyDescent="0.3">
      <c r="A126" s="53"/>
      <c r="B126" s="11" t="s">
        <v>23</v>
      </c>
      <c r="C126" s="11" t="s">
        <v>300</v>
      </c>
      <c r="D126" s="100">
        <v>12</v>
      </c>
      <c r="E126" s="100" t="s">
        <v>14</v>
      </c>
      <c r="F126" s="13"/>
      <c r="G126" s="13"/>
      <c r="H126" s="116">
        <f t="shared" si="19"/>
        <v>0</v>
      </c>
      <c r="I126" s="142"/>
    </row>
    <row r="127" spans="1:9" s="143" customFormat="1" x14ac:dyDescent="0.3">
      <c r="A127" s="53"/>
      <c r="B127" s="11" t="s">
        <v>24</v>
      </c>
      <c r="C127" s="11" t="s">
        <v>147</v>
      </c>
      <c r="D127" s="100">
        <v>360</v>
      </c>
      <c r="E127" s="100" t="s">
        <v>22</v>
      </c>
      <c r="F127" s="13"/>
      <c r="G127" s="13"/>
      <c r="H127" s="116">
        <f t="shared" si="19"/>
        <v>0</v>
      </c>
      <c r="I127" s="142"/>
    </row>
    <row r="128" spans="1:9" s="143" customFormat="1" x14ac:dyDescent="0.3">
      <c r="A128" s="53"/>
      <c r="B128" s="11" t="s">
        <v>25</v>
      </c>
      <c r="C128" s="11" t="s">
        <v>167</v>
      </c>
      <c r="D128" s="100">
        <v>40</v>
      </c>
      <c r="E128" s="100" t="s">
        <v>22</v>
      </c>
      <c r="F128" s="13"/>
      <c r="G128" s="13"/>
      <c r="H128" s="116">
        <f t="shared" si="19"/>
        <v>0</v>
      </c>
      <c r="I128" s="142"/>
    </row>
    <row r="129" spans="1:9" s="143" customFormat="1" x14ac:dyDescent="0.3">
      <c r="A129" s="53"/>
      <c r="B129" s="11" t="s">
        <v>26</v>
      </c>
      <c r="C129" s="11" t="s">
        <v>301</v>
      </c>
      <c r="D129" s="100">
        <v>7</v>
      </c>
      <c r="E129" s="100" t="s">
        <v>14</v>
      </c>
      <c r="F129" s="13"/>
      <c r="G129" s="13"/>
      <c r="H129" s="116">
        <f t="shared" si="19"/>
        <v>0</v>
      </c>
      <c r="I129" s="142"/>
    </row>
    <row r="130" spans="1:9" s="143" customFormat="1" x14ac:dyDescent="0.3">
      <c r="A130" s="53"/>
      <c r="B130" s="11" t="s">
        <v>27</v>
      </c>
      <c r="C130" s="11" t="s">
        <v>152</v>
      </c>
      <c r="D130" s="100">
        <v>4</v>
      </c>
      <c r="E130" s="100" t="s">
        <v>14</v>
      </c>
      <c r="F130" s="13"/>
      <c r="G130" s="13"/>
      <c r="H130" s="116">
        <f t="shared" si="19"/>
        <v>0</v>
      </c>
      <c r="I130" s="142"/>
    </row>
    <row r="131" spans="1:9" s="143" customFormat="1" x14ac:dyDescent="0.3">
      <c r="A131" s="53"/>
      <c r="B131" s="11" t="s">
        <v>28</v>
      </c>
      <c r="C131" s="11" t="s">
        <v>153</v>
      </c>
      <c r="D131" s="100">
        <v>1</v>
      </c>
      <c r="E131" s="100" t="s">
        <v>14</v>
      </c>
      <c r="F131" s="13"/>
      <c r="G131" s="13"/>
      <c r="H131" s="116">
        <f t="shared" si="19"/>
        <v>0</v>
      </c>
      <c r="I131" s="142"/>
    </row>
    <row r="132" spans="1:9" s="143" customFormat="1" x14ac:dyDescent="0.3">
      <c r="A132" s="53"/>
      <c r="B132" s="11" t="s">
        <v>29</v>
      </c>
      <c r="C132" s="11" t="s">
        <v>154</v>
      </c>
      <c r="D132" s="100">
        <v>1</v>
      </c>
      <c r="E132" s="100" t="s">
        <v>14</v>
      </c>
      <c r="F132" s="13"/>
      <c r="G132" s="13"/>
      <c r="H132" s="116">
        <f t="shared" si="19"/>
        <v>0</v>
      </c>
      <c r="I132" s="142"/>
    </row>
    <row r="133" spans="1:9" s="143" customFormat="1" x14ac:dyDescent="0.3">
      <c r="A133" s="53"/>
      <c r="B133" s="11" t="s">
        <v>30</v>
      </c>
      <c r="C133" s="11" t="s">
        <v>221</v>
      </c>
      <c r="D133" s="100">
        <v>2</v>
      </c>
      <c r="E133" s="100" t="s">
        <v>14</v>
      </c>
      <c r="F133" s="13"/>
      <c r="G133" s="13"/>
      <c r="H133" s="116">
        <f t="shared" si="19"/>
        <v>0</v>
      </c>
      <c r="I133" s="142"/>
    </row>
    <row r="134" spans="1:9" s="143" customFormat="1" x14ac:dyDescent="0.3">
      <c r="A134" s="53"/>
      <c r="B134" s="11" t="s">
        <v>31</v>
      </c>
      <c r="C134" s="11" t="s">
        <v>155</v>
      </c>
      <c r="D134" s="100">
        <v>1</v>
      </c>
      <c r="E134" s="100" t="s">
        <v>14</v>
      </c>
      <c r="F134" s="13"/>
      <c r="G134" s="13"/>
      <c r="H134" s="116">
        <f t="shared" si="19"/>
        <v>0</v>
      </c>
      <c r="I134" s="142"/>
    </row>
    <row r="135" spans="1:9" s="143" customFormat="1" x14ac:dyDescent="0.3">
      <c r="A135" s="53"/>
      <c r="B135" s="11" t="s">
        <v>32</v>
      </c>
      <c r="C135" s="11" t="s">
        <v>156</v>
      </c>
      <c r="D135" s="100">
        <v>13</v>
      </c>
      <c r="E135" s="100" t="s">
        <v>14</v>
      </c>
      <c r="F135" s="13"/>
      <c r="G135" s="13"/>
      <c r="H135" s="116">
        <f t="shared" si="19"/>
        <v>0</v>
      </c>
      <c r="I135" s="142"/>
    </row>
    <row r="136" spans="1:9" s="143" customFormat="1" x14ac:dyDescent="0.3">
      <c r="A136" s="53"/>
      <c r="B136" s="11" t="s">
        <v>33</v>
      </c>
      <c r="C136" s="11" t="s">
        <v>149</v>
      </c>
      <c r="D136" s="100">
        <v>30</v>
      </c>
      <c r="E136" s="100" t="s">
        <v>22</v>
      </c>
      <c r="F136" s="13"/>
      <c r="G136" s="13"/>
      <c r="H136" s="116">
        <f t="shared" si="19"/>
        <v>0</v>
      </c>
      <c r="I136" s="142"/>
    </row>
    <row r="137" spans="1:9" s="143" customFormat="1" x14ac:dyDescent="0.3">
      <c r="A137" s="53"/>
      <c r="B137" s="11" t="s">
        <v>134</v>
      </c>
      <c r="C137" s="11" t="s">
        <v>157</v>
      </c>
      <c r="D137" s="100">
        <v>65</v>
      </c>
      <c r="E137" s="100" t="s">
        <v>22</v>
      </c>
      <c r="F137" s="13"/>
      <c r="G137" s="13"/>
      <c r="H137" s="116">
        <f t="shared" si="19"/>
        <v>0</v>
      </c>
      <c r="I137" s="142"/>
    </row>
    <row r="138" spans="1:9" s="143" customFormat="1" x14ac:dyDescent="0.3">
      <c r="A138" s="53"/>
      <c r="B138" s="11" t="s">
        <v>135</v>
      </c>
      <c r="C138" s="11" t="s">
        <v>158</v>
      </c>
      <c r="D138" s="100">
        <v>65</v>
      </c>
      <c r="E138" s="100" t="s">
        <v>22</v>
      </c>
      <c r="F138" s="13"/>
      <c r="G138" s="13"/>
      <c r="H138" s="116">
        <f t="shared" si="19"/>
        <v>0</v>
      </c>
      <c r="I138" s="142"/>
    </row>
    <row r="139" spans="1:9" s="143" customFormat="1" x14ac:dyDescent="0.3">
      <c r="A139" s="53"/>
      <c r="B139" s="11" t="s">
        <v>141</v>
      </c>
      <c r="C139" s="11" t="s">
        <v>159</v>
      </c>
      <c r="D139" s="100">
        <v>4</v>
      </c>
      <c r="E139" s="100" t="s">
        <v>14</v>
      </c>
      <c r="F139" s="13"/>
      <c r="G139" s="13"/>
      <c r="H139" s="116">
        <f t="shared" si="19"/>
        <v>0</v>
      </c>
      <c r="I139" s="142"/>
    </row>
    <row r="140" spans="1:9" s="143" customFormat="1" x14ac:dyDescent="0.3">
      <c r="A140" s="53"/>
      <c r="B140" s="11" t="s">
        <v>142</v>
      </c>
      <c r="C140" s="11" t="s">
        <v>160</v>
      </c>
      <c r="D140" s="100">
        <v>17</v>
      </c>
      <c r="E140" s="100" t="s">
        <v>14</v>
      </c>
      <c r="F140" s="13"/>
      <c r="G140" s="13"/>
      <c r="H140" s="116">
        <f t="shared" si="19"/>
        <v>0</v>
      </c>
      <c r="I140" s="142"/>
    </row>
    <row r="141" spans="1:9" s="143" customFormat="1" x14ac:dyDescent="0.3">
      <c r="A141" s="53"/>
      <c r="B141" s="11" t="s">
        <v>143</v>
      </c>
      <c r="C141" s="11" t="s">
        <v>161</v>
      </c>
      <c r="D141" s="100">
        <v>3</v>
      </c>
      <c r="E141" s="100" t="s">
        <v>14</v>
      </c>
      <c r="F141" s="13"/>
      <c r="G141" s="13"/>
      <c r="H141" s="116">
        <f t="shared" si="19"/>
        <v>0</v>
      </c>
      <c r="I141" s="142"/>
    </row>
    <row r="142" spans="1:9" s="143" customFormat="1" x14ac:dyDescent="0.3">
      <c r="A142" s="53"/>
      <c r="B142" s="11" t="s">
        <v>144</v>
      </c>
      <c r="C142" s="11" t="s">
        <v>162</v>
      </c>
      <c r="D142" s="100">
        <v>2</v>
      </c>
      <c r="E142" s="100" t="s">
        <v>14</v>
      </c>
      <c r="F142" s="13"/>
      <c r="G142" s="13"/>
      <c r="H142" s="116">
        <f t="shared" si="19"/>
        <v>0</v>
      </c>
      <c r="I142" s="142"/>
    </row>
    <row r="143" spans="1:9" s="143" customFormat="1" x14ac:dyDescent="0.3">
      <c r="A143" s="53"/>
      <c r="B143" s="11" t="s">
        <v>302</v>
      </c>
      <c r="C143" s="11" t="s">
        <v>163</v>
      </c>
      <c r="D143" s="100">
        <v>37</v>
      </c>
      <c r="E143" s="100" t="s">
        <v>22</v>
      </c>
      <c r="F143" s="13"/>
      <c r="G143" s="13"/>
      <c r="H143" s="116">
        <f t="shared" si="19"/>
        <v>0</v>
      </c>
      <c r="I143" s="142"/>
    </row>
    <row r="144" spans="1:9" s="143" customFormat="1" x14ac:dyDescent="0.3">
      <c r="A144" s="53"/>
      <c r="B144" s="11" t="s">
        <v>303</v>
      </c>
      <c r="C144" s="11" t="s">
        <v>164</v>
      </c>
      <c r="D144" s="100">
        <v>37</v>
      </c>
      <c r="E144" s="100" t="s">
        <v>133</v>
      </c>
      <c r="F144" s="13"/>
      <c r="G144" s="13"/>
      <c r="H144" s="116">
        <f t="shared" si="19"/>
        <v>0</v>
      </c>
      <c r="I144" s="142"/>
    </row>
    <row r="145" spans="1:9" s="143" customFormat="1" x14ac:dyDescent="0.3">
      <c r="A145" s="53"/>
      <c r="B145" s="11" t="s">
        <v>304</v>
      </c>
      <c r="C145" s="11" t="s">
        <v>305</v>
      </c>
      <c r="D145" s="100">
        <v>1</v>
      </c>
      <c r="E145" s="100" t="s">
        <v>133</v>
      </c>
      <c r="F145" s="115" t="s">
        <v>18</v>
      </c>
      <c r="G145" s="13"/>
      <c r="H145" s="116">
        <f t="shared" si="19"/>
        <v>0</v>
      </c>
      <c r="I145" s="142"/>
    </row>
    <row r="146" spans="1:9" s="143" customFormat="1" x14ac:dyDescent="0.3">
      <c r="A146" s="53"/>
      <c r="B146" s="11" t="s">
        <v>306</v>
      </c>
      <c r="C146" s="11" t="s">
        <v>307</v>
      </c>
      <c r="D146" s="100">
        <v>1</v>
      </c>
      <c r="E146" s="100" t="s">
        <v>133</v>
      </c>
      <c r="F146" s="115" t="s">
        <v>18</v>
      </c>
      <c r="G146" s="13"/>
      <c r="H146" s="116">
        <f t="shared" ref="H146" si="20">SUM(F146:G146)*D146</f>
        <v>0</v>
      </c>
      <c r="I146" s="142"/>
    </row>
    <row r="147" spans="1:9" s="143" customFormat="1" x14ac:dyDescent="0.3">
      <c r="A147" s="135"/>
      <c r="B147" s="136">
        <v>2</v>
      </c>
      <c r="C147" s="137" t="s">
        <v>165</v>
      </c>
      <c r="D147" s="138"/>
      <c r="E147" s="139"/>
      <c r="F147" s="140"/>
      <c r="G147" s="140"/>
      <c r="H147" s="141"/>
      <c r="I147" s="142"/>
    </row>
    <row r="148" spans="1:9" s="143" customFormat="1" x14ac:dyDescent="0.3">
      <c r="A148" s="53"/>
      <c r="B148" s="11" t="s">
        <v>39</v>
      </c>
      <c r="C148" s="11" t="s">
        <v>308</v>
      </c>
      <c r="D148" s="100">
        <v>4</v>
      </c>
      <c r="E148" s="100" t="s">
        <v>14</v>
      </c>
      <c r="F148" s="13"/>
      <c r="G148" s="13"/>
      <c r="H148" s="116">
        <f t="shared" ref="H148:H151" si="21">SUM(F148:G148)*D148</f>
        <v>0</v>
      </c>
      <c r="I148" s="142"/>
    </row>
    <row r="149" spans="1:9" s="143" customFormat="1" x14ac:dyDescent="0.3">
      <c r="A149" s="53"/>
      <c r="B149" s="11" t="s">
        <v>40</v>
      </c>
      <c r="C149" s="11" t="s">
        <v>309</v>
      </c>
      <c r="D149" s="100">
        <v>1</v>
      </c>
      <c r="E149" s="100" t="s">
        <v>14</v>
      </c>
      <c r="F149" s="13"/>
      <c r="G149" s="13"/>
      <c r="H149" s="116">
        <f t="shared" si="21"/>
        <v>0</v>
      </c>
      <c r="I149" s="142"/>
    </row>
    <row r="150" spans="1:9" s="143" customFormat="1" ht="27.6" x14ac:dyDescent="0.3">
      <c r="A150" s="53"/>
      <c r="B150" s="11" t="s">
        <v>41</v>
      </c>
      <c r="C150" s="11" t="s">
        <v>310</v>
      </c>
      <c r="D150" s="100">
        <v>2</v>
      </c>
      <c r="E150" s="100" t="s">
        <v>14</v>
      </c>
      <c r="F150" s="13"/>
      <c r="G150" s="13"/>
      <c r="H150" s="116">
        <f t="shared" si="21"/>
        <v>0</v>
      </c>
      <c r="I150" s="142"/>
    </row>
    <row r="151" spans="1:9" s="143" customFormat="1" ht="41.4" x14ac:dyDescent="0.3">
      <c r="A151" s="53"/>
      <c r="B151" s="11" t="s">
        <v>42</v>
      </c>
      <c r="C151" s="11" t="s">
        <v>311</v>
      </c>
      <c r="D151" s="100">
        <v>7</v>
      </c>
      <c r="E151" s="100" t="s">
        <v>14</v>
      </c>
      <c r="F151" s="13"/>
      <c r="G151" s="13"/>
      <c r="H151" s="116">
        <f t="shared" si="21"/>
        <v>0</v>
      </c>
      <c r="I151" s="142"/>
    </row>
    <row r="152" spans="1:9" s="143" customFormat="1" x14ac:dyDescent="0.3">
      <c r="A152" s="144"/>
      <c r="B152" s="145"/>
      <c r="C152" s="146" t="s">
        <v>312</v>
      </c>
      <c r="D152" s="147"/>
      <c r="E152" s="148"/>
      <c r="F152" s="149">
        <f>SUMPRODUCT(D122:D151,F122:F151)</f>
        <v>0</v>
      </c>
      <c r="G152" s="149">
        <f>SUMPRODUCT(D122:D151,G122:G151)</f>
        <v>0</v>
      </c>
      <c r="H152" s="150">
        <f>SUM(H122:H151)</f>
        <v>0</v>
      </c>
      <c r="I152" s="142"/>
    </row>
    <row r="153" spans="1:9" s="143" customFormat="1" x14ac:dyDescent="0.3">
      <c r="A153" s="151"/>
      <c r="B153" s="152" t="s">
        <v>66</v>
      </c>
      <c r="C153" s="152" t="s">
        <v>166</v>
      </c>
      <c r="D153" s="153"/>
      <c r="E153" s="154"/>
      <c r="F153" s="155"/>
      <c r="G153" s="155"/>
      <c r="H153" s="156"/>
      <c r="I153" s="142"/>
    </row>
    <row r="154" spans="1:9" s="143" customFormat="1" x14ac:dyDescent="0.3">
      <c r="A154" s="135"/>
      <c r="B154" s="136">
        <v>1</v>
      </c>
      <c r="C154" s="137" t="s">
        <v>139</v>
      </c>
      <c r="D154" s="138"/>
      <c r="E154" s="139"/>
      <c r="F154" s="140"/>
      <c r="G154" s="140"/>
      <c r="H154" s="141"/>
      <c r="I154" s="142"/>
    </row>
    <row r="155" spans="1:9" s="143" customFormat="1" x14ac:dyDescent="0.3">
      <c r="A155" s="53"/>
      <c r="B155" s="11" t="s">
        <v>16</v>
      </c>
      <c r="C155" s="11" t="s">
        <v>140</v>
      </c>
      <c r="D155" s="100">
        <v>6</v>
      </c>
      <c r="E155" s="100" t="s">
        <v>14</v>
      </c>
      <c r="F155" s="13"/>
      <c r="G155" s="13"/>
      <c r="H155" s="116">
        <f t="shared" ref="H155:H206" si="22">SUM(F155:G155)*D155</f>
        <v>0</v>
      </c>
      <c r="I155" s="142"/>
    </row>
    <row r="156" spans="1:9" s="143" customFormat="1" x14ac:dyDescent="0.3">
      <c r="A156" s="53"/>
      <c r="B156" s="11" t="s">
        <v>19</v>
      </c>
      <c r="C156" s="11" t="s">
        <v>145</v>
      </c>
      <c r="D156" s="100">
        <v>2</v>
      </c>
      <c r="E156" s="100" t="s">
        <v>14</v>
      </c>
      <c r="F156" s="13"/>
      <c r="G156" s="13"/>
      <c r="H156" s="116">
        <f t="shared" si="22"/>
        <v>0</v>
      </c>
      <c r="I156" s="142"/>
    </row>
    <row r="157" spans="1:9" s="143" customFormat="1" x14ac:dyDescent="0.3">
      <c r="A157" s="53"/>
      <c r="B157" s="11" t="s">
        <v>21</v>
      </c>
      <c r="C157" s="11" t="s">
        <v>146</v>
      </c>
      <c r="D157" s="100">
        <v>5</v>
      </c>
      <c r="E157" s="100" t="s">
        <v>14</v>
      </c>
      <c r="F157" s="13"/>
      <c r="G157" s="13"/>
      <c r="H157" s="116">
        <f t="shared" si="22"/>
        <v>0</v>
      </c>
      <c r="I157" s="142"/>
    </row>
    <row r="158" spans="1:9" s="143" customFormat="1" x14ac:dyDescent="0.3">
      <c r="A158" s="53"/>
      <c r="B158" s="11" t="s">
        <v>23</v>
      </c>
      <c r="C158" s="11" t="s">
        <v>147</v>
      </c>
      <c r="D158" s="100">
        <v>900</v>
      </c>
      <c r="E158" s="100" t="s">
        <v>22</v>
      </c>
      <c r="F158" s="13"/>
      <c r="G158" s="13"/>
      <c r="H158" s="116">
        <f t="shared" si="22"/>
        <v>0</v>
      </c>
      <c r="I158" s="142"/>
    </row>
    <row r="159" spans="1:9" s="143" customFormat="1" x14ac:dyDescent="0.3">
      <c r="A159" s="53"/>
      <c r="B159" s="11" t="s">
        <v>24</v>
      </c>
      <c r="C159" s="11" t="s">
        <v>222</v>
      </c>
      <c r="D159" s="100">
        <v>8</v>
      </c>
      <c r="E159" s="100" t="s">
        <v>22</v>
      </c>
      <c r="F159" s="13"/>
      <c r="G159" s="13"/>
      <c r="H159" s="116">
        <f t="shared" si="22"/>
        <v>0</v>
      </c>
      <c r="I159" s="142"/>
    </row>
    <row r="160" spans="1:9" s="143" customFormat="1" x14ac:dyDescent="0.3">
      <c r="A160" s="53"/>
      <c r="B160" s="11" t="s">
        <v>25</v>
      </c>
      <c r="C160" s="11" t="s">
        <v>148</v>
      </c>
      <c r="D160" s="100">
        <v>1</v>
      </c>
      <c r="E160" s="100" t="s">
        <v>14</v>
      </c>
      <c r="F160" s="13"/>
      <c r="G160" s="13"/>
      <c r="H160" s="116">
        <f t="shared" si="22"/>
        <v>0</v>
      </c>
      <c r="I160" s="142"/>
    </row>
    <row r="161" spans="1:9" s="143" customFormat="1" x14ac:dyDescent="0.3">
      <c r="A161" s="53"/>
      <c r="B161" s="11" t="s">
        <v>26</v>
      </c>
      <c r="C161" s="11" t="s">
        <v>149</v>
      </c>
      <c r="D161" s="100">
        <v>12</v>
      </c>
      <c r="E161" s="100" t="s">
        <v>22</v>
      </c>
      <c r="F161" s="13"/>
      <c r="G161" s="13"/>
      <c r="H161" s="116">
        <f t="shared" si="22"/>
        <v>0</v>
      </c>
      <c r="I161" s="142"/>
    </row>
    <row r="162" spans="1:9" s="143" customFormat="1" x14ac:dyDescent="0.3">
      <c r="A162" s="53"/>
      <c r="B162" s="11" t="s">
        <v>27</v>
      </c>
      <c r="C162" s="11" t="s">
        <v>234</v>
      </c>
      <c r="D162" s="100">
        <v>2</v>
      </c>
      <c r="E162" s="100" t="s">
        <v>14</v>
      </c>
      <c r="F162" s="13"/>
      <c r="G162" s="13"/>
      <c r="H162" s="116">
        <f t="shared" si="22"/>
        <v>0</v>
      </c>
      <c r="I162" s="142"/>
    </row>
    <row r="163" spans="1:9" s="143" customFormat="1" x14ac:dyDescent="0.3">
      <c r="A163" s="53"/>
      <c r="B163" s="11" t="s">
        <v>28</v>
      </c>
      <c r="C163" s="11" t="s">
        <v>150</v>
      </c>
      <c r="D163" s="100">
        <v>3</v>
      </c>
      <c r="E163" s="100" t="s">
        <v>14</v>
      </c>
      <c r="F163" s="13"/>
      <c r="G163" s="13"/>
      <c r="H163" s="116">
        <f t="shared" si="22"/>
        <v>0</v>
      </c>
      <c r="I163" s="142"/>
    </row>
    <row r="164" spans="1:9" s="143" customFormat="1" ht="27.6" x14ac:dyDescent="0.3">
      <c r="A164" s="53"/>
      <c r="B164" s="11" t="s">
        <v>29</v>
      </c>
      <c r="C164" s="11" t="s">
        <v>223</v>
      </c>
      <c r="D164" s="100">
        <v>2</v>
      </c>
      <c r="E164" s="100" t="s">
        <v>14</v>
      </c>
      <c r="F164" s="13"/>
      <c r="G164" s="13"/>
      <c r="H164" s="116">
        <f t="shared" si="22"/>
        <v>0</v>
      </c>
      <c r="I164" s="142"/>
    </row>
    <row r="165" spans="1:9" s="143" customFormat="1" x14ac:dyDescent="0.3">
      <c r="A165" s="53"/>
      <c r="B165" s="11" t="s">
        <v>30</v>
      </c>
      <c r="C165" s="11" t="s">
        <v>168</v>
      </c>
      <c r="D165" s="100">
        <v>4</v>
      </c>
      <c r="E165" s="100" t="s">
        <v>14</v>
      </c>
      <c r="F165" s="13"/>
      <c r="G165" s="13"/>
      <c r="H165" s="116">
        <f t="shared" si="22"/>
        <v>0</v>
      </c>
      <c r="I165" s="142"/>
    </row>
    <row r="166" spans="1:9" s="143" customFormat="1" x14ac:dyDescent="0.3">
      <c r="A166" s="53"/>
      <c r="B166" s="11" t="s">
        <v>31</v>
      </c>
      <c r="C166" s="11" t="s">
        <v>313</v>
      </c>
      <c r="D166" s="100">
        <v>12</v>
      </c>
      <c r="E166" s="100" t="s">
        <v>14</v>
      </c>
      <c r="F166" s="13"/>
      <c r="G166" s="13"/>
      <c r="H166" s="116">
        <f t="shared" si="22"/>
        <v>0</v>
      </c>
      <c r="I166" s="142"/>
    </row>
    <row r="167" spans="1:9" s="143" customFormat="1" x14ac:dyDescent="0.3">
      <c r="A167" s="53"/>
      <c r="B167" s="11" t="s">
        <v>32</v>
      </c>
      <c r="C167" s="11" t="s">
        <v>301</v>
      </c>
      <c r="D167" s="100">
        <v>11</v>
      </c>
      <c r="E167" s="100" t="s">
        <v>14</v>
      </c>
      <c r="F167" s="13"/>
      <c r="G167" s="13"/>
      <c r="H167" s="116">
        <f t="shared" si="22"/>
        <v>0</v>
      </c>
      <c r="I167" s="142"/>
    </row>
    <row r="168" spans="1:9" s="143" customFormat="1" x14ac:dyDescent="0.3">
      <c r="A168" s="53"/>
      <c r="B168" s="11" t="s">
        <v>33</v>
      </c>
      <c r="C168" s="11" t="s">
        <v>169</v>
      </c>
      <c r="D168" s="100">
        <v>1</v>
      </c>
      <c r="E168" s="100" t="s">
        <v>14</v>
      </c>
      <c r="F168" s="13"/>
      <c r="G168" s="13"/>
      <c r="H168" s="116">
        <f t="shared" si="22"/>
        <v>0</v>
      </c>
      <c r="I168" s="142"/>
    </row>
    <row r="169" spans="1:9" s="143" customFormat="1" x14ac:dyDescent="0.3">
      <c r="A169" s="53"/>
      <c r="B169" s="11" t="s">
        <v>134</v>
      </c>
      <c r="C169" s="11" t="s">
        <v>170</v>
      </c>
      <c r="D169" s="100">
        <v>1</v>
      </c>
      <c r="E169" s="100" t="s">
        <v>14</v>
      </c>
      <c r="F169" s="13"/>
      <c r="G169" s="13"/>
      <c r="H169" s="116">
        <f t="shared" si="22"/>
        <v>0</v>
      </c>
      <c r="I169" s="142"/>
    </row>
    <row r="170" spans="1:9" s="143" customFormat="1" x14ac:dyDescent="0.3">
      <c r="A170" s="53"/>
      <c r="B170" s="11" t="s">
        <v>135</v>
      </c>
      <c r="C170" s="11" t="s">
        <v>314</v>
      </c>
      <c r="D170" s="100">
        <v>1</v>
      </c>
      <c r="E170" s="100" t="s">
        <v>14</v>
      </c>
      <c r="F170" s="13"/>
      <c r="G170" s="13"/>
      <c r="H170" s="116">
        <f t="shared" si="22"/>
        <v>0</v>
      </c>
      <c r="I170" s="142"/>
    </row>
    <row r="171" spans="1:9" s="143" customFormat="1" x14ac:dyDescent="0.3">
      <c r="A171" s="53"/>
      <c r="B171" s="11" t="s">
        <v>141</v>
      </c>
      <c r="C171" s="11" t="s">
        <v>305</v>
      </c>
      <c r="D171" s="100">
        <v>1</v>
      </c>
      <c r="E171" s="100" t="s">
        <v>133</v>
      </c>
      <c r="F171" s="115" t="s">
        <v>18</v>
      </c>
      <c r="G171" s="13"/>
      <c r="H171" s="116">
        <f t="shared" si="22"/>
        <v>0</v>
      </c>
      <c r="I171" s="142"/>
    </row>
    <row r="172" spans="1:9" s="143" customFormat="1" x14ac:dyDescent="0.3">
      <c r="A172" s="135"/>
      <c r="B172" s="136">
        <v>2</v>
      </c>
      <c r="C172" s="137" t="s">
        <v>171</v>
      </c>
      <c r="D172" s="138"/>
      <c r="E172" s="139"/>
      <c r="F172" s="140"/>
      <c r="G172" s="140"/>
      <c r="H172" s="141"/>
      <c r="I172" s="142"/>
    </row>
    <row r="173" spans="1:9" s="143" customFormat="1" x14ac:dyDescent="0.3">
      <c r="A173" s="53"/>
      <c r="B173" s="11" t="s">
        <v>39</v>
      </c>
      <c r="C173" s="11" t="s">
        <v>315</v>
      </c>
      <c r="D173" s="100">
        <v>6</v>
      </c>
      <c r="E173" s="100" t="s">
        <v>14</v>
      </c>
      <c r="F173" s="13"/>
      <c r="G173" s="13"/>
      <c r="H173" s="116">
        <f t="shared" si="22"/>
        <v>0</v>
      </c>
      <c r="I173" s="142"/>
    </row>
    <row r="174" spans="1:9" s="143" customFormat="1" x14ac:dyDescent="0.3">
      <c r="A174" s="53"/>
      <c r="B174" s="11" t="s">
        <v>40</v>
      </c>
      <c r="C174" s="11" t="s">
        <v>316</v>
      </c>
      <c r="D174" s="100">
        <v>6</v>
      </c>
      <c r="E174" s="100" t="s">
        <v>14</v>
      </c>
      <c r="F174" s="13"/>
      <c r="G174" s="13"/>
      <c r="H174" s="116">
        <f t="shared" si="22"/>
        <v>0</v>
      </c>
      <c r="I174" s="142"/>
    </row>
    <row r="175" spans="1:9" s="143" customFormat="1" x14ac:dyDescent="0.3">
      <c r="A175" s="53"/>
      <c r="B175" s="11" t="s">
        <v>41</v>
      </c>
      <c r="C175" s="11" t="s">
        <v>317</v>
      </c>
      <c r="D175" s="100">
        <v>4</v>
      </c>
      <c r="E175" s="100" t="s">
        <v>14</v>
      </c>
      <c r="F175" s="13"/>
      <c r="G175" s="13"/>
      <c r="H175" s="116">
        <f t="shared" si="22"/>
        <v>0</v>
      </c>
      <c r="I175" s="142"/>
    </row>
    <row r="176" spans="1:9" s="143" customFormat="1" x14ac:dyDescent="0.3">
      <c r="A176" s="53"/>
      <c r="B176" s="11" t="s">
        <v>42</v>
      </c>
      <c r="C176" s="11" t="s">
        <v>172</v>
      </c>
      <c r="D176" s="100">
        <v>8</v>
      </c>
      <c r="E176" s="100" t="s">
        <v>22</v>
      </c>
      <c r="F176" s="13"/>
      <c r="G176" s="13"/>
      <c r="H176" s="116">
        <f t="shared" si="22"/>
        <v>0</v>
      </c>
      <c r="I176" s="142"/>
    </row>
    <row r="177" spans="1:9" s="143" customFormat="1" x14ac:dyDescent="0.3">
      <c r="A177" s="53"/>
      <c r="B177" s="11" t="s">
        <v>43</v>
      </c>
      <c r="C177" s="11" t="s">
        <v>173</v>
      </c>
      <c r="D177" s="100">
        <v>40</v>
      </c>
      <c r="E177" s="100" t="s">
        <v>22</v>
      </c>
      <c r="F177" s="13"/>
      <c r="G177" s="13"/>
      <c r="H177" s="116">
        <f t="shared" si="22"/>
        <v>0</v>
      </c>
      <c r="I177" s="142"/>
    </row>
    <row r="178" spans="1:9" s="143" customFormat="1" x14ac:dyDescent="0.3">
      <c r="A178" s="53"/>
      <c r="B178" s="11" t="s">
        <v>76</v>
      </c>
      <c r="C178" s="11" t="s">
        <v>318</v>
      </c>
      <c r="D178" s="100">
        <v>8</v>
      </c>
      <c r="E178" s="100" t="s">
        <v>22</v>
      </c>
      <c r="F178" s="13"/>
      <c r="G178" s="13"/>
      <c r="H178" s="116">
        <f t="shared" si="22"/>
        <v>0</v>
      </c>
      <c r="I178" s="142"/>
    </row>
    <row r="179" spans="1:9" s="143" customFormat="1" x14ac:dyDescent="0.3">
      <c r="A179" s="53"/>
      <c r="B179" s="11" t="s">
        <v>122</v>
      </c>
      <c r="C179" s="11" t="s">
        <v>174</v>
      </c>
      <c r="D179" s="100">
        <v>6</v>
      </c>
      <c r="E179" s="100" t="s">
        <v>14</v>
      </c>
      <c r="F179" s="13"/>
      <c r="G179" s="13"/>
      <c r="H179" s="116">
        <f t="shared" si="22"/>
        <v>0</v>
      </c>
      <c r="I179" s="142"/>
    </row>
    <row r="180" spans="1:9" s="143" customFormat="1" x14ac:dyDescent="0.3">
      <c r="A180" s="53"/>
      <c r="B180" s="11" t="s">
        <v>123</v>
      </c>
      <c r="C180" s="11" t="s">
        <v>175</v>
      </c>
      <c r="D180" s="100">
        <v>5</v>
      </c>
      <c r="E180" s="100" t="s">
        <v>14</v>
      </c>
      <c r="F180" s="13"/>
      <c r="G180" s="13"/>
      <c r="H180" s="116">
        <f t="shared" si="22"/>
        <v>0</v>
      </c>
      <c r="I180" s="142"/>
    </row>
    <row r="181" spans="1:9" s="143" customFormat="1" x14ac:dyDescent="0.3">
      <c r="A181" s="53"/>
      <c r="B181" s="11" t="s">
        <v>124</v>
      </c>
      <c r="C181" s="11" t="s">
        <v>176</v>
      </c>
      <c r="D181" s="100">
        <v>6</v>
      </c>
      <c r="E181" s="100" t="s">
        <v>14</v>
      </c>
      <c r="F181" s="13"/>
      <c r="G181" s="13"/>
      <c r="H181" s="116">
        <f t="shared" si="22"/>
        <v>0</v>
      </c>
      <c r="I181" s="142"/>
    </row>
    <row r="182" spans="1:9" s="143" customFormat="1" x14ac:dyDescent="0.3">
      <c r="A182" s="53"/>
      <c r="B182" s="11" t="s">
        <v>125</v>
      </c>
      <c r="C182" s="11" t="s">
        <v>177</v>
      </c>
      <c r="D182" s="100">
        <v>25</v>
      </c>
      <c r="E182" s="100" t="s">
        <v>22</v>
      </c>
      <c r="F182" s="13"/>
      <c r="G182" s="13"/>
      <c r="H182" s="116">
        <f t="shared" si="22"/>
        <v>0</v>
      </c>
      <c r="I182" s="142"/>
    </row>
    <row r="183" spans="1:9" s="143" customFormat="1" x14ac:dyDescent="0.3">
      <c r="A183" s="53"/>
      <c r="B183" s="11" t="s">
        <v>126</v>
      </c>
      <c r="C183" s="11" t="s">
        <v>178</v>
      </c>
      <c r="D183" s="100">
        <v>3</v>
      </c>
      <c r="E183" s="100" t="s">
        <v>14</v>
      </c>
      <c r="F183" s="13"/>
      <c r="G183" s="13"/>
      <c r="H183" s="116">
        <f t="shared" si="22"/>
        <v>0</v>
      </c>
      <c r="I183" s="142"/>
    </row>
    <row r="184" spans="1:9" s="143" customFormat="1" x14ac:dyDescent="0.3">
      <c r="A184" s="53"/>
      <c r="B184" s="11" t="s">
        <v>136</v>
      </c>
      <c r="C184" s="11" t="s">
        <v>236</v>
      </c>
      <c r="D184" s="100">
        <v>2</v>
      </c>
      <c r="E184" s="100" t="s">
        <v>14</v>
      </c>
      <c r="F184" s="13"/>
      <c r="G184" s="13"/>
      <c r="H184" s="116">
        <f t="shared" si="22"/>
        <v>0</v>
      </c>
      <c r="I184" s="142"/>
    </row>
    <row r="185" spans="1:9" s="143" customFormat="1" x14ac:dyDescent="0.3">
      <c r="A185" s="53"/>
      <c r="B185" s="11" t="s">
        <v>137</v>
      </c>
      <c r="C185" s="11" t="s">
        <v>179</v>
      </c>
      <c r="D185" s="100">
        <v>500</v>
      </c>
      <c r="E185" s="100" t="s">
        <v>22</v>
      </c>
      <c r="F185" s="13"/>
      <c r="G185" s="13"/>
      <c r="H185" s="116">
        <f t="shared" si="22"/>
        <v>0</v>
      </c>
      <c r="I185" s="142"/>
    </row>
    <row r="186" spans="1:9" s="143" customFormat="1" x14ac:dyDescent="0.3">
      <c r="A186" s="53"/>
      <c r="B186" s="11" t="s">
        <v>276</v>
      </c>
      <c r="C186" s="11" t="s">
        <v>180</v>
      </c>
      <c r="D186" s="100">
        <v>24</v>
      </c>
      <c r="E186" s="100" t="s">
        <v>14</v>
      </c>
      <c r="F186" s="13"/>
      <c r="G186" s="13"/>
      <c r="H186" s="116">
        <f t="shared" si="22"/>
        <v>0</v>
      </c>
      <c r="I186" s="142"/>
    </row>
    <row r="187" spans="1:9" s="143" customFormat="1" x14ac:dyDescent="0.3">
      <c r="A187" s="53"/>
      <c r="B187" s="11" t="s">
        <v>319</v>
      </c>
      <c r="C187" s="11" t="s">
        <v>181</v>
      </c>
      <c r="D187" s="100">
        <v>24</v>
      </c>
      <c r="E187" s="100" t="s">
        <v>14</v>
      </c>
      <c r="F187" s="13"/>
      <c r="G187" s="13"/>
      <c r="H187" s="116">
        <f t="shared" si="22"/>
        <v>0</v>
      </c>
      <c r="I187" s="142"/>
    </row>
    <row r="188" spans="1:9" s="143" customFormat="1" x14ac:dyDescent="0.3">
      <c r="A188" s="53"/>
      <c r="B188" s="11" t="s">
        <v>320</v>
      </c>
      <c r="C188" s="11" t="s">
        <v>305</v>
      </c>
      <c r="D188" s="100">
        <v>1</v>
      </c>
      <c r="E188" s="100" t="s">
        <v>133</v>
      </c>
      <c r="F188" s="115" t="s">
        <v>18</v>
      </c>
      <c r="G188" s="13"/>
      <c r="H188" s="116">
        <f t="shared" si="22"/>
        <v>0</v>
      </c>
      <c r="I188" s="142"/>
    </row>
    <row r="189" spans="1:9" s="143" customFormat="1" x14ac:dyDescent="0.3">
      <c r="A189" s="135"/>
      <c r="B189" s="136">
        <v>3</v>
      </c>
      <c r="C189" s="137" t="s">
        <v>237</v>
      </c>
      <c r="D189" s="138"/>
      <c r="E189" s="139"/>
      <c r="F189" s="140"/>
      <c r="G189" s="140"/>
      <c r="H189" s="141"/>
      <c r="I189" s="142"/>
    </row>
    <row r="190" spans="1:9" s="143" customFormat="1" x14ac:dyDescent="0.3">
      <c r="A190" s="53"/>
      <c r="B190" s="11" t="s">
        <v>45</v>
      </c>
      <c r="C190" s="11" t="s">
        <v>238</v>
      </c>
      <c r="D190" s="100">
        <v>55</v>
      </c>
      <c r="E190" s="100" t="s">
        <v>22</v>
      </c>
      <c r="F190" s="13"/>
      <c r="G190" s="13"/>
      <c r="H190" s="116">
        <f t="shared" si="22"/>
        <v>0</v>
      </c>
      <c r="I190" s="142"/>
    </row>
    <row r="191" spans="1:9" s="143" customFormat="1" x14ac:dyDescent="0.3">
      <c r="A191" s="53"/>
      <c r="B191" s="11" t="s">
        <v>239</v>
      </c>
      <c r="C191" s="11" t="s">
        <v>240</v>
      </c>
      <c r="D191" s="100">
        <v>28</v>
      </c>
      <c r="E191" s="100" t="s">
        <v>22</v>
      </c>
      <c r="F191" s="13"/>
      <c r="G191" s="13"/>
      <c r="H191" s="116">
        <f t="shared" si="22"/>
        <v>0</v>
      </c>
      <c r="I191" s="142"/>
    </row>
    <row r="192" spans="1:9" s="143" customFormat="1" x14ac:dyDescent="0.3">
      <c r="A192" s="53"/>
      <c r="B192" s="11" t="s">
        <v>241</v>
      </c>
      <c r="C192" s="11" t="s">
        <v>178</v>
      </c>
      <c r="D192" s="100">
        <v>10</v>
      </c>
      <c r="E192" s="100" t="s">
        <v>14</v>
      </c>
      <c r="F192" s="13"/>
      <c r="G192" s="13"/>
      <c r="H192" s="116">
        <f t="shared" si="22"/>
        <v>0</v>
      </c>
      <c r="I192" s="142"/>
    </row>
    <row r="193" spans="1:9" s="143" customFormat="1" x14ac:dyDescent="0.3">
      <c r="A193" s="53"/>
      <c r="B193" s="11" t="s">
        <v>235</v>
      </c>
      <c r="C193" s="11" t="s">
        <v>236</v>
      </c>
      <c r="D193" s="100">
        <v>8</v>
      </c>
      <c r="E193" s="100" t="s">
        <v>14</v>
      </c>
      <c r="F193" s="13"/>
      <c r="G193" s="13"/>
      <c r="H193" s="116">
        <f t="shared" si="22"/>
        <v>0</v>
      </c>
      <c r="I193" s="142"/>
    </row>
    <row r="194" spans="1:9" x14ac:dyDescent="0.3">
      <c r="A194" s="53"/>
      <c r="B194" s="11" t="s">
        <v>242</v>
      </c>
      <c r="C194" s="11" t="s">
        <v>243</v>
      </c>
      <c r="D194" s="100">
        <v>8</v>
      </c>
      <c r="E194" s="100" t="s">
        <v>14</v>
      </c>
      <c r="F194" s="13"/>
      <c r="G194" s="13"/>
      <c r="H194" s="116">
        <f t="shared" si="22"/>
        <v>0</v>
      </c>
    </row>
    <row r="195" spans="1:9" x14ac:dyDescent="0.3">
      <c r="A195" s="53"/>
      <c r="B195" s="11" t="s">
        <v>244</v>
      </c>
      <c r="C195" s="11" t="s">
        <v>245</v>
      </c>
      <c r="D195" s="100">
        <v>10</v>
      </c>
      <c r="E195" s="100" t="s">
        <v>14</v>
      </c>
      <c r="F195" s="13"/>
      <c r="G195" s="13"/>
      <c r="H195" s="116">
        <f t="shared" si="22"/>
        <v>0</v>
      </c>
    </row>
    <row r="196" spans="1:9" x14ac:dyDescent="0.3">
      <c r="A196" s="53"/>
      <c r="B196" s="11" t="s">
        <v>246</v>
      </c>
      <c r="C196" s="11" t="s">
        <v>247</v>
      </c>
      <c r="D196" s="100">
        <v>10</v>
      </c>
      <c r="E196" s="100" t="s">
        <v>22</v>
      </c>
      <c r="F196" s="13"/>
      <c r="G196" s="13"/>
      <c r="H196" s="116">
        <f t="shared" si="22"/>
        <v>0</v>
      </c>
    </row>
    <row r="197" spans="1:9" x14ac:dyDescent="0.3">
      <c r="A197" s="53"/>
      <c r="B197" s="11" t="s">
        <v>248</v>
      </c>
      <c r="C197" s="11" t="s">
        <v>249</v>
      </c>
      <c r="D197" s="100">
        <v>4</v>
      </c>
      <c r="E197" s="100"/>
      <c r="F197" s="13"/>
      <c r="G197" s="13"/>
      <c r="H197" s="116">
        <f t="shared" si="22"/>
        <v>0</v>
      </c>
    </row>
    <row r="198" spans="1:9" x14ac:dyDescent="0.3">
      <c r="A198" s="53"/>
      <c r="B198" s="11" t="s">
        <v>250</v>
      </c>
      <c r="C198" s="11" t="s">
        <v>176</v>
      </c>
      <c r="D198" s="100">
        <v>4</v>
      </c>
      <c r="E198" s="100" t="s">
        <v>14</v>
      </c>
      <c r="F198" s="13"/>
      <c r="G198" s="13"/>
      <c r="H198" s="116">
        <f t="shared" si="22"/>
        <v>0</v>
      </c>
    </row>
    <row r="199" spans="1:9" x14ac:dyDescent="0.3">
      <c r="A199" s="53"/>
      <c r="B199" s="11" t="s">
        <v>251</v>
      </c>
      <c r="C199" s="11" t="s">
        <v>252</v>
      </c>
      <c r="D199" s="100">
        <v>70</v>
      </c>
      <c r="E199" s="100" t="s">
        <v>22</v>
      </c>
      <c r="F199" s="13"/>
      <c r="G199" s="13"/>
      <c r="H199" s="116">
        <f t="shared" si="22"/>
        <v>0</v>
      </c>
    </row>
    <row r="200" spans="1:9" ht="27.6" x14ac:dyDescent="0.3">
      <c r="A200" s="53"/>
      <c r="B200" s="11" t="s">
        <v>253</v>
      </c>
      <c r="C200" s="11" t="s">
        <v>254</v>
      </c>
      <c r="D200" s="100">
        <v>4</v>
      </c>
      <c r="E200" s="100" t="s">
        <v>14</v>
      </c>
      <c r="F200" s="13"/>
      <c r="G200" s="13"/>
      <c r="H200" s="116">
        <f t="shared" si="22"/>
        <v>0</v>
      </c>
    </row>
    <row r="201" spans="1:9" x14ac:dyDescent="0.3">
      <c r="A201" s="53"/>
      <c r="B201" s="11" t="s">
        <v>255</v>
      </c>
      <c r="C201" s="11" t="s">
        <v>256</v>
      </c>
      <c r="D201" s="100">
        <v>4</v>
      </c>
      <c r="E201" s="100" t="s">
        <v>14</v>
      </c>
      <c r="F201" s="13"/>
      <c r="G201" s="13"/>
      <c r="H201" s="116">
        <f t="shared" si="22"/>
        <v>0</v>
      </c>
    </row>
    <row r="202" spans="1:9" x14ac:dyDescent="0.3">
      <c r="A202" s="53"/>
      <c r="B202" s="11" t="s">
        <v>257</v>
      </c>
      <c r="C202" s="11" t="s">
        <v>258</v>
      </c>
      <c r="D202" s="100">
        <v>4</v>
      </c>
      <c r="E202" s="100" t="s">
        <v>14</v>
      </c>
      <c r="F202" s="13"/>
      <c r="G202" s="13"/>
      <c r="H202" s="116">
        <f t="shared" si="22"/>
        <v>0</v>
      </c>
    </row>
    <row r="203" spans="1:9" x14ac:dyDescent="0.3">
      <c r="A203" s="53"/>
      <c r="B203" s="11" t="s">
        <v>259</v>
      </c>
      <c r="C203" s="11" t="s">
        <v>260</v>
      </c>
      <c r="D203" s="100">
        <v>4</v>
      </c>
      <c r="E203" s="100" t="s">
        <v>14</v>
      </c>
      <c r="F203" s="13"/>
      <c r="G203" s="13"/>
      <c r="H203" s="116">
        <f t="shared" si="22"/>
        <v>0</v>
      </c>
    </row>
    <row r="204" spans="1:9" x14ac:dyDescent="0.3">
      <c r="A204" s="53"/>
      <c r="B204" s="11" t="s">
        <v>261</v>
      </c>
      <c r="C204" s="11" t="s">
        <v>262</v>
      </c>
      <c r="D204" s="100">
        <v>4</v>
      </c>
      <c r="E204" s="100" t="s">
        <v>14</v>
      </c>
      <c r="F204" s="13"/>
      <c r="G204" s="13"/>
      <c r="H204" s="116">
        <f t="shared" si="22"/>
        <v>0</v>
      </c>
    </row>
    <row r="205" spans="1:9" ht="27.6" x14ac:dyDescent="0.3">
      <c r="A205" s="53"/>
      <c r="B205" s="11" t="s">
        <v>263</v>
      </c>
      <c r="C205" s="11" t="s">
        <v>264</v>
      </c>
      <c r="D205" s="100">
        <v>4</v>
      </c>
      <c r="E205" s="100" t="s">
        <v>14</v>
      </c>
      <c r="F205" s="13"/>
      <c r="G205" s="13"/>
      <c r="H205" s="116">
        <f t="shared" si="22"/>
        <v>0</v>
      </c>
    </row>
    <row r="206" spans="1:9" x14ac:dyDescent="0.3">
      <c r="A206" s="53"/>
      <c r="B206" s="11" t="s">
        <v>265</v>
      </c>
      <c r="C206" s="11" t="s">
        <v>266</v>
      </c>
      <c r="D206" s="100">
        <v>4</v>
      </c>
      <c r="E206" s="100" t="s">
        <v>14</v>
      </c>
      <c r="F206" s="13"/>
      <c r="G206" s="13"/>
      <c r="H206" s="116">
        <f t="shared" si="22"/>
        <v>0</v>
      </c>
    </row>
    <row r="207" spans="1:9" x14ac:dyDescent="0.3">
      <c r="A207" s="144"/>
      <c r="B207" s="145"/>
      <c r="C207" s="146" t="s">
        <v>182</v>
      </c>
      <c r="D207" s="147"/>
      <c r="E207" s="148"/>
      <c r="F207" s="149">
        <f>SUMPRODUCT(F154:F206,D154:D206)</f>
        <v>0</v>
      </c>
      <c r="G207" s="149">
        <f>SUMPRODUCT(G154:G206,D154:D206)</f>
        <v>0</v>
      </c>
      <c r="H207" s="150">
        <f>SUM(H154:H206)</f>
        <v>0</v>
      </c>
    </row>
    <row r="208" spans="1:9" x14ac:dyDescent="0.3">
      <c r="A208" s="151"/>
      <c r="B208" s="152" t="s">
        <v>73</v>
      </c>
      <c r="C208" s="152" t="s">
        <v>183</v>
      </c>
      <c r="D208" s="153"/>
      <c r="E208" s="154"/>
      <c r="F208" s="155"/>
      <c r="G208" s="155"/>
      <c r="H208" s="156"/>
    </row>
    <row r="209" spans="1:8" x14ac:dyDescent="0.3">
      <c r="A209" s="135"/>
      <c r="B209" s="136">
        <v>1</v>
      </c>
      <c r="C209" s="137" t="s">
        <v>184</v>
      </c>
      <c r="D209" s="138"/>
      <c r="E209" s="139"/>
      <c r="F209" s="140"/>
      <c r="G209" s="140"/>
      <c r="H209" s="141"/>
    </row>
    <row r="210" spans="1:8" x14ac:dyDescent="0.3">
      <c r="A210" s="53"/>
      <c r="B210" s="11" t="s">
        <v>16</v>
      </c>
      <c r="C210" s="11" t="s">
        <v>177</v>
      </c>
      <c r="D210" s="100">
        <v>75</v>
      </c>
      <c r="E210" s="100" t="s">
        <v>22</v>
      </c>
      <c r="F210" s="13"/>
      <c r="G210" s="13"/>
      <c r="H210" s="116">
        <f t="shared" ref="H210:H214" si="23">SUM(F210:G210)*D210</f>
        <v>0</v>
      </c>
    </row>
    <row r="211" spans="1:8" x14ac:dyDescent="0.3">
      <c r="A211" s="53"/>
      <c r="B211" s="11" t="s">
        <v>19</v>
      </c>
      <c r="C211" s="11" t="s">
        <v>178</v>
      </c>
      <c r="D211" s="100">
        <v>22</v>
      </c>
      <c r="E211" s="100" t="s">
        <v>14</v>
      </c>
      <c r="F211" s="13"/>
      <c r="G211" s="13"/>
      <c r="H211" s="116">
        <f t="shared" si="23"/>
        <v>0</v>
      </c>
    </row>
    <row r="212" spans="1:8" x14ac:dyDescent="0.3">
      <c r="A212" s="53"/>
      <c r="B212" s="11" t="s">
        <v>21</v>
      </c>
      <c r="C212" s="11" t="s">
        <v>172</v>
      </c>
      <c r="D212" s="100">
        <v>1</v>
      </c>
      <c r="E212" s="100" t="s">
        <v>22</v>
      </c>
      <c r="F212" s="13"/>
      <c r="G212" s="13"/>
      <c r="H212" s="116">
        <f t="shared" si="23"/>
        <v>0</v>
      </c>
    </row>
    <row r="213" spans="1:8" x14ac:dyDescent="0.3">
      <c r="A213" s="53"/>
      <c r="B213" s="11" t="s">
        <v>23</v>
      </c>
      <c r="C213" s="11" t="s">
        <v>185</v>
      </c>
      <c r="D213" s="100">
        <v>1</v>
      </c>
      <c r="E213" s="100" t="s">
        <v>121</v>
      </c>
      <c r="F213" s="13"/>
      <c r="G213" s="13"/>
      <c r="H213" s="116">
        <f t="shared" si="23"/>
        <v>0</v>
      </c>
    </row>
    <row r="214" spans="1:8" x14ac:dyDescent="0.3">
      <c r="A214" s="53"/>
      <c r="B214" s="11" t="s">
        <v>24</v>
      </c>
      <c r="C214" s="11" t="s">
        <v>305</v>
      </c>
      <c r="D214" s="100">
        <v>1</v>
      </c>
      <c r="E214" s="100" t="s">
        <v>133</v>
      </c>
      <c r="F214" s="115" t="s">
        <v>18</v>
      </c>
      <c r="G214" s="13"/>
      <c r="H214" s="116">
        <f t="shared" si="23"/>
        <v>0</v>
      </c>
    </row>
    <row r="215" spans="1:8" x14ac:dyDescent="0.3">
      <c r="A215" s="144"/>
      <c r="B215" s="145"/>
      <c r="C215" s="146" t="s">
        <v>186</v>
      </c>
      <c r="D215" s="147"/>
      <c r="E215" s="148"/>
      <c r="F215" s="149">
        <f>SUMPRODUCT(F210:F214,D210:D214)</f>
        <v>0</v>
      </c>
      <c r="G215" s="149">
        <f>SUMPRODUCT(G210:G214,D210:D214)</f>
        <v>0</v>
      </c>
      <c r="H215" s="150">
        <f>SUM(H210:H214)</f>
        <v>0</v>
      </c>
    </row>
    <row r="216" spans="1:8" x14ac:dyDescent="0.3">
      <c r="A216" s="151"/>
      <c r="B216" s="152" t="s">
        <v>78</v>
      </c>
      <c r="C216" s="152" t="s">
        <v>187</v>
      </c>
      <c r="D216" s="153"/>
      <c r="E216" s="154"/>
      <c r="F216" s="155"/>
      <c r="G216" s="155"/>
      <c r="H216" s="156"/>
    </row>
    <row r="217" spans="1:8" x14ac:dyDescent="0.3">
      <c r="A217" s="135"/>
      <c r="B217" s="136">
        <v>1</v>
      </c>
      <c r="C217" s="137" t="s">
        <v>188</v>
      </c>
      <c r="D217" s="138"/>
      <c r="E217" s="139"/>
      <c r="F217" s="140"/>
      <c r="G217" s="140"/>
      <c r="H217" s="141"/>
    </row>
    <row r="218" spans="1:8" x14ac:dyDescent="0.3">
      <c r="A218" s="53"/>
      <c r="B218" s="11" t="s">
        <v>16</v>
      </c>
      <c r="C218" s="11" t="s">
        <v>177</v>
      </c>
      <c r="D218" s="100">
        <v>70</v>
      </c>
      <c r="E218" s="100" t="s">
        <v>22</v>
      </c>
      <c r="F218" s="13"/>
      <c r="G218" s="13"/>
      <c r="H218" s="116">
        <f>SUM(F218:G218)*D218</f>
        <v>0</v>
      </c>
    </row>
    <row r="219" spans="1:8" x14ac:dyDescent="0.3">
      <c r="A219" s="53"/>
      <c r="B219" s="11" t="s">
        <v>19</v>
      </c>
      <c r="C219" s="11" t="s">
        <v>178</v>
      </c>
      <c r="D219" s="100">
        <v>16</v>
      </c>
      <c r="E219" s="100" t="s">
        <v>14</v>
      </c>
      <c r="F219" s="13"/>
      <c r="G219" s="13"/>
      <c r="H219" s="116">
        <f>SUM(F219:G219)*D219</f>
        <v>0</v>
      </c>
    </row>
    <row r="220" spans="1:8" x14ac:dyDescent="0.3">
      <c r="A220" s="53"/>
      <c r="B220" s="11" t="s">
        <v>21</v>
      </c>
      <c r="C220" s="11" t="s">
        <v>172</v>
      </c>
      <c r="D220" s="100">
        <v>8</v>
      </c>
      <c r="E220" s="100" t="s">
        <v>22</v>
      </c>
      <c r="F220" s="13"/>
      <c r="G220" s="13"/>
      <c r="H220" s="116">
        <f>SUM(F220:G220)*D220</f>
        <v>0</v>
      </c>
    </row>
    <row r="221" spans="1:8" x14ac:dyDescent="0.3">
      <c r="A221" s="53"/>
      <c r="B221" s="11" t="s">
        <v>23</v>
      </c>
      <c r="C221" s="11" t="s">
        <v>321</v>
      </c>
      <c r="D221" s="100">
        <v>1</v>
      </c>
      <c r="E221" s="100" t="s">
        <v>14</v>
      </c>
      <c r="F221" s="13"/>
      <c r="G221" s="13"/>
      <c r="H221" s="116">
        <f t="shared" ref="H221:H229" si="24">SUM(F221:G221)*D221</f>
        <v>0</v>
      </c>
    </row>
    <row r="222" spans="1:8" x14ac:dyDescent="0.3">
      <c r="A222" s="53"/>
      <c r="B222" s="11" t="s">
        <v>24</v>
      </c>
      <c r="C222" s="11" t="s">
        <v>267</v>
      </c>
      <c r="D222" s="100">
        <v>1</v>
      </c>
      <c r="E222" s="100" t="s">
        <v>14</v>
      </c>
      <c r="F222" s="13"/>
      <c r="G222" s="13"/>
      <c r="H222" s="116">
        <f t="shared" si="24"/>
        <v>0</v>
      </c>
    </row>
    <row r="223" spans="1:8" x14ac:dyDescent="0.3">
      <c r="A223" s="53"/>
      <c r="B223" s="11" t="s">
        <v>25</v>
      </c>
      <c r="C223" s="11" t="s">
        <v>268</v>
      </c>
      <c r="D223" s="100">
        <v>3</v>
      </c>
      <c r="E223" s="100" t="s">
        <v>14</v>
      </c>
      <c r="F223" s="13"/>
      <c r="G223" s="13"/>
      <c r="H223" s="116">
        <f t="shared" si="24"/>
        <v>0</v>
      </c>
    </row>
    <row r="224" spans="1:8" x14ac:dyDescent="0.3">
      <c r="A224" s="53"/>
      <c r="B224" s="11" t="s">
        <v>26</v>
      </c>
      <c r="C224" s="11" t="s">
        <v>269</v>
      </c>
      <c r="D224" s="100">
        <v>1</v>
      </c>
      <c r="E224" s="100" t="s">
        <v>14</v>
      </c>
      <c r="F224" s="13"/>
      <c r="G224" s="13"/>
      <c r="H224" s="116">
        <f t="shared" si="24"/>
        <v>0</v>
      </c>
    </row>
    <row r="225" spans="1:8" x14ac:dyDescent="0.3">
      <c r="A225" s="53"/>
      <c r="B225" s="11" t="s">
        <v>27</v>
      </c>
      <c r="C225" s="11" t="s">
        <v>270</v>
      </c>
      <c r="D225" s="100">
        <v>460</v>
      </c>
      <c r="E225" s="100" t="s">
        <v>22</v>
      </c>
      <c r="F225" s="13"/>
      <c r="G225" s="13"/>
      <c r="H225" s="116">
        <f t="shared" si="24"/>
        <v>0</v>
      </c>
    </row>
    <row r="226" spans="1:8" x14ac:dyDescent="0.3">
      <c r="A226" s="53"/>
      <c r="B226" s="11" t="s">
        <v>28</v>
      </c>
      <c r="C226" s="11" t="s">
        <v>322</v>
      </c>
      <c r="D226" s="100">
        <v>2</v>
      </c>
      <c r="E226" s="100" t="s">
        <v>14</v>
      </c>
      <c r="F226" s="13"/>
      <c r="G226" s="13"/>
      <c r="H226" s="116">
        <f t="shared" ref="H226" si="25">SUM(F226:G226)*D226</f>
        <v>0</v>
      </c>
    </row>
    <row r="227" spans="1:8" x14ac:dyDescent="0.3">
      <c r="A227" s="53"/>
      <c r="B227" s="11" t="s">
        <v>29</v>
      </c>
      <c r="C227" s="11" t="s">
        <v>323</v>
      </c>
      <c r="D227" s="100">
        <v>9.5</v>
      </c>
      <c r="E227" s="100" t="s">
        <v>22</v>
      </c>
      <c r="F227" s="13"/>
      <c r="G227" s="13"/>
      <c r="H227" s="116">
        <f t="shared" ref="H227" si="26">SUM(F227:G227)*D227</f>
        <v>0</v>
      </c>
    </row>
    <row r="228" spans="1:8" x14ac:dyDescent="0.3">
      <c r="A228" s="53"/>
      <c r="B228" s="11" t="s">
        <v>30</v>
      </c>
      <c r="C228" s="11" t="s">
        <v>271</v>
      </c>
      <c r="D228" s="100">
        <v>18</v>
      </c>
      <c r="E228" s="100" t="s">
        <v>14</v>
      </c>
      <c r="F228" s="13"/>
      <c r="G228" s="13"/>
      <c r="H228" s="116">
        <f t="shared" si="24"/>
        <v>0</v>
      </c>
    </row>
    <row r="229" spans="1:8" x14ac:dyDescent="0.3">
      <c r="A229" s="53"/>
      <c r="B229" s="11" t="s">
        <v>31</v>
      </c>
      <c r="C229" s="11" t="s">
        <v>272</v>
      </c>
      <c r="D229" s="100">
        <v>16</v>
      </c>
      <c r="E229" s="100" t="s">
        <v>14</v>
      </c>
      <c r="F229" s="13"/>
      <c r="G229" s="13"/>
      <c r="H229" s="116">
        <f t="shared" si="24"/>
        <v>0</v>
      </c>
    </row>
    <row r="230" spans="1:8" x14ac:dyDescent="0.3">
      <c r="A230" s="144"/>
      <c r="B230" s="145"/>
      <c r="C230" s="146" t="s">
        <v>189</v>
      </c>
      <c r="D230" s="147"/>
      <c r="E230" s="148"/>
      <c r="F230" s="149">
        <f>SUMPRODUCT(F217:F229,D217:D229)</f>
        <v>0</v>
      </c>
      <c r="G230" s="149">
        <f>SUMPRODUCT(G217:G229,D217:D229)</f>
        <v>0</v>
      </c>
      <c r="H230" s="150">
        <f>SUM(H217:H229)</f>
        <v>0</v>
      </c>
    </row>
    <row r="231" spans="1:8" x14ac:dyDescent="0.3">
      <c r="A231" s="151"/>
      <c r="B231" s="152" t="s">
        <v>93</v>
      </c>
      <c r="C231" s="152" t="s">
        <v>190</v>
      </c>
      <c r="D231" s="153"/>
      <c r="E231" s="154"/>
      <c r="F231" s="155"/>
      <c r="G231" s="155"/>
      <c r="H231" s="156"/>
    </row>
    <row r="232" spans="1:8" x14ac:dyDescent="0.3">
      <c r="A232" s="53"/>
      <c r="B232" s="11">
        <v>1</v>
      </c>
      <c r="C232" s="11" t="s">
        <v>191</v>
      </c>
      <c r="D232" s="100">
        <v>4</v>
      </c>
      <c r="E232" s="100" t="s">
        <v>14</v>
      </c>
      <c r="F232" s="13"/>
      <c r="G232" s="13"/>
      <c r="H232" s="116">
        <f>SUM(F232:G232)*D232</f>
        <v>0</v>
      </c>
    </row>
    <row r="233" spans="1:8" x14ac:dyDescent="0.3">
      <c r="A233" s="53"/>
      <c r="B233" s="11">
        <v>2</v>
      </c>
      <c r="C233" s="11" t="s">
        <v>192</v>
      </c>
      <c r="D233" s="100">
        <v>24</v>
      </c>
      <c r="E233" s="100" t="s">
        <v>14</v>
      </c>
      <c r="F233" s="115" t="s">
        <v>18</v>
      </c>
      <c r="G233" s="13"/>
      <c r="H233" s="116">
        <f>SUM(F233:G233)*D233</f>
        <v>0</v>
      </c>
    </row>
    <row r="234" spans="1:8" ht="15" thickBot="1" x14ac:dyDescent="0.35">
      <c r="A234" s="144"/>
      <c r="B234" s="145"/>
      <c r="C234" s="146" t="s">
        <v>193</v>
      </c>
      <c r="D234" s="147"/>
      <c r="E234" s="148"/>
      <c r="F234" s="149">
        <f>SUMPRODUCT(F232:F233,D232:D233)</f>
        <v>0</v>
      </c>
      <c r="G234" s="149">
        <f>SUMPRODUCT(G232:G233,D232:D233)</f>
        <v>0</v>
      </c>
      <c r="H234" s="150">
        <f>SUM(H232:H233)</f>
        <v>0</v>
      </c>
    </row>
    <row r="235" spans="1:8" ht="16.2" thickBot="1" x14ac:dyDescent="0.35">
      <c r="A235" s="41"/>
      <c r="B235" s="42"/>
      <c r="C235" s="43" t="s">
        <v>104</v>
      </c>
      <c r="D235" s="93"/>
      <c r="E235" s="94"/>
      <c r="F235" s="44">
        <f>F234+F230+F215+F207+F152</f>
        <v>0</v>
      </c>
      <c r="G235" s="44">
        <f>G234+G230+G215+G207+G152</f>
        <v>0</v>
      </c>
      <c r="H235" s="45">
        <f>H234+H230+H215+H207+H152</f>
        <v>0</v>
      </c>
    </row>
    <row r="236" spans="1:8" ht="16.2" thickBot="1" x14ac:dyDescent="0.35">
      <c r="A236" s="46"/>
      <c r="B236" s="47"/>
      <c r="C236" s="48" t="s">
        <v>105</v>
      </c>
      <c r="D236" s="95"/>
      <c r="E236" s="96"/>
      <c r="F236" s="97">
        <f>F235+F120+F101</f>
        <v>0</v>
      </c>
      <c r="G236" s="97">
        <f>G235+G120+G101</f>
        <v>0</v>
      </c>
      <c r="H236" s="25">
        <f>H235+H120+H101</f>
        <v>0</v>
      </c>
    </row>
  </sheetData>
  <sheetProtection algorithmName="SHA-512" hashValue="QbIE9kJlId5K7vC0U/4ITyy4ynn3zrzVnndqmjm9rM3NtB2dyoN9FZxTx8ytI1TCKH0aq2V2/3KaR9Z7icm+Ng==" saltValue="HkXZ2wpGa6UkPQ2nkIVssQ==" spinCount="100000" sheet="1" objects="1" scenarios="1" selectLockedCells="1"/>
  <mergeCells count="20">
    <mergeCell ref="C64:H64"/>
    <mergeCell ref="C70:H70"/>
    <mergeCell ref="C77:H77"/>
    <mergeCell ref="C34:H34"/>
    <mergeCell ref="C39:H39"/>
    <mergeCell ref="C45:H45"/>
    <mergeCell ref="C47:H47"/>
    <mergeCell ref="C52:H52"/>
    <mergeCell ref="C57:H57"/>
    <mergeCell ref="C31:H31"/>
    <mergeCell ref="C1:F1"/>
    <mergeCell ref="G1:H2"/>
    <mergeCell ref="A3:H3"/>
    <mergeCell ref="A4:H4"/>
    <mergeCell ref="A5:H5"/>
    <mergeCell ref="A6:H6"/>
    <mergeCell ref="A7:H7"/>
    <mergeCell ref="A8:H8"/>
    <mergeCell ref="F9:G9"/>
    <mergeCell ref="C13:H13"/>
  </mergeCells>
  <hyperlinks>
    <hyperlink ref="D90"/>
    <hyperlink ref="C90" display="          - tomada 2P+T c/ universal"/>
    <hyperlink ref="D100"/>
    <hyperlink ref="C100" display="          - tomada 2P+T c/ universal"/>
    <hyperlink ref="D28"/>
    <hyperlink ref="C28" display="Espelho de pvc 4x2&quot; (100x50mm) com:"/>
    <hyperlink ref="C235" display="Parafusos, porcas e arruelas para perfilados/eletrocalha"/>
    <hyperlink ref="D235"/>
  </hyperlinks>
  <pageMargins left="0.51181102362204722" right="0.51181102362204722" top="1.1811023622047245" bottom="0.78740157480314965" header="0.31496062992125984" footer="0.31496062992125984"/>
  <pageSetup paperSize="9" scale="97" orientation="landscape" r:id="rId1"/>
  <headerFooter>
    <oddHeader>&amp;L&amp;G
BANCO DO ESTADO DO RIO GRANDE DO SUL S. A.
UNIDADE DE ENGENHARIA&amp;RFOLHA &amp;P/&amp;N</oddHeader>
    <oddFooter>&amp;LÁREA:                              EXEC.:                        CONF.:                            AUTORIZ.:      
             &amp;R
FORNECEDOR:                                                                 DATA: __/__/__ 
&amp;F</oddFooter>
  </headerFooter>
  <ignoredErrors>
    <ignoredError sqref="B45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ORÇAMENTÁRIA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Iuri Mizoguchi</dc:creator>
  <cp:lastModifiedBy>Jose Henrique Ferreira</cp:lastModifiedBy>
  <cp:lastPrinted>2016-12-16T11:48:32Z</cp:lastPrinted>
  <dcterms:created xsi:type="dcterms:W3CDTF">2016-06-24T12:40:55Z</dcterms:created>
  <dcterms:modified xsi:type="dcterms:W3CDTF">2016-12-16T11:56:32Z</dcterms:modified>
</cp:coreProperties>
</file>